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robert/Documents/1_PRODUCTION/Baret - Petites villes romaines/Baret - Petites villes romaines Ms DEF 2021 4 12/Annexes en ligne/"/>
    </mc:Choice>
  </mc:AlternateContent>
  <xr:revisionPtr revIDLastSave="0" documentId="8_{E9A7BEEB-66BE-C743-83A4-5F8216B718FF}" xr6:coauthVersionLast="47" xr6:coauthVersionMax="47" xr10:uidLastSave="{00000000-0000-0000-0000-000000000000}"/>
  <bookViews>
    <workbookView xWindow="0" yWindow="500" windowWidth="31680" windowHeight="19280" xr2:uid="{00000000-000D-0000-FFFF-FFFF00000000}"/>
  </bookViews>
  <sheets>
    <sheet name="COUV" sheetId="19" r:id="rId1"/>
    <sheet name="Annexe 1.1 Croisement" sheetId="5" r:id="rId2"/>
    <sheet name="Annexe 3.2 - Synthèse des rés" sheetId="6" r:id="rId3"/>
    <sheet name="Annexe 3.3" sheetId="7" r:id="rId4"/>
    <sheet name="Annexe 4.1 - Tableau des descri" sheetId="8" r:id="rId5"/>
    <sheet name="Annexe 4.2 - Informations sur l" sheetId="9" r:id="rId6"/>
    <sheet name="Annexe 4.3 - Informations sur l" sheetId="10" r:id="rId7"/>
    <sheet name="Annexe 4.4 - Informations sur l" sheetId="11" r:id="rId8"/>
    <sheet name="Annexe 4.5 - Recensement des di" sheetId="12" r:id="rId9"/>
    <sheet name="Annexe 4.6 - Synthèse des form" sheetId="13" r:id="rId10"/>
    <sheet name="Annexe 5.1 - Chronologie" sheetId="14" r:id="rId11"/>
    <sheet name="Annexe 5.2 - Distance oppidum-a" sheetId="15" r:id="rId12"/>
    <sheet name="Annexe 5.3 - Variété artisana" sheetId="16" r:id="rId13"/>
    <sheet name="Annexe 6.1 - Distances des vill" sheetId="17" r:id="rId14"/>
    <sheet name="Annexe 7.1" sheetId="18" r:id="rId15"/>
  </sheets>
  <definedNames>
    <definedName name="_xlnm.Database">#REF!</definedName>
    <definedName name="Résultats_analyse_distances" localSheetId="13">'Annexe 6.1 - Distances des vill'!$A$1:$J$114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5" l="1"/>
  <c r="E4" i="15"/>
  <c r="E5" i="15"/>
  <c r="E6" i="15"/>
  <c r="E7" i="15"/>
  <c r="E8" i="15"/>
  <c r="E9" i="15"/>
  <c r="E10" i="15"/>
  <c r="E11" i="15"/>
  <c r="E12" i="15"/>
  <c r="E13" i="15"/>
  <c r="E14" i="15"/>
  <c r="E15" i="15"/>
  <c r="E17" i="15"/>
  <c r="E18" i="15"/>
  <c r="E20" i="15"/>
  <c r="E21" i="15"/>
  <c r="E22" i="15"/>
  <c r="E23" i="15"/>
  <c r="E24" i="15"/>
  <c r="E25" i="15"/>
  <c r="E26" i="15"/>
  <c r="E27" i="15"/>
  <c r="E28" i="15"/>
  <c r="E29" i="15"/>
  <c r="F2" i="10"/>
  <c r="F4" i="10"/>
  <c r="F5" i="10"/>
  <c r="F7" i="10"/>
  <c r="F8" i="10"/>
  <c r="F9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E2" i="6"/>
  <c r="E13" i="6" s="1"/>
  <c r="E3" i="6"/>
  <c r="E4" i="6"/>
  <c r="E5" i="6"/>
  <c r="E8" i="6"/>
  <c r="E11" i="6"/>
  <c r="E12" i="6"/>
  <c r="D13" i="6"/>
  <c r="F13" i="6"/>
  <c r="G13" i="6"/>
  <c r="G14" i="6" s="1"/>
  <c r="H13" i="6"/>
  <c r="I13" i="6"/>
  <c r="I14" i="6" s="1"/>
  <c r="J13" i="6"/>
  <c r="J14" i="6" s="1"/>
  <c r="K13" i="6"/>
  <c r="K14" i="6" s="1"/>
  <c r="L13" i="6"/>
  <c r="Q14" i="6" s="1"/>
  <c r="M13" i="6"/>
  <c r="N13" i="6"/>
  <c r="O13" i="6"/>
  <c r="P13" i="6"/>
  <c r="Q13" i="6"/>
  <c r="R13" i="6"/>
  <c r="P14" i="6"/>
  <c r="N14" i="6" l="1"/>
  <c r="M14" i="6"/>
  <c r="L14" i="6"/>
  <c r="O14" i="6"/>
  <c r="H14" i="6"/>
  <c r="R14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007BD28-7B86-4B4D-9897-806A2E395B37}" name="Résultats analyse distances" type="6" refreshedVersion="3" background="1" saveData="1">
    <textPr sourceFile="E:\THESE\Rédaction\Chapitres\Chapitre 7\Chapitre 7 - SIG\villae\Résultats analyse distances.txt" decimal="," thousands=" 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<sst xmlns="http://schemas.openxmlformats.org/spreadsheetml/2006/main" count="5351" uniqueCount="1194">
  <si>
    <t>Département</t>
  </si>
  <si>
    <t>Cité</t>
  </si>
  <si>
    <t>Commune</t>
  </si>
  <si>
    <t>Cantal</t>
  </si>
  <si>
    <t>Arvernes</t>
  </si>
  <si>
    <t>Allanche</t>
  </si>
  <si>
    <t>La Chapelle-Laurent</t>
  </si>
  <si>
    <t>Anglards-de-Saint-Flour</t>
  </si>
  <si>
    <t>Artonne</t>
  </si>
  <si>
    <t>Puy-de-Dôme</t>
  </si>
  <si>
    <t>Antignac</t>
  </si>
  <si>
    <t>Le Broc</t>
  </si>
  <si>
    <t>Chaudes-Aigues</t>
  </si>
  <si>
    <t>Le Monteil</t>
  </si>
  <si>
    <t>Charbonnier-les-Mines</t>
  </si>
  <si>
    <t>Massiac</t>
  </si>
  <si>
    <t>Corent</t>
  </si>
  <si>
    <t>Mauriac</t>
  </si>
  <si>
    <t>Gelles</t>
  </si>
  <si>
    <t>Molompize</t>
  </si>
  <si>
    <t>Issoire</t>
  </si>
  <si>
    <t>Montchamp</t>
  </si>
  <si>
    <t>Les Martres-d'Artière</t>
  </si>
  <si>
    <t>Moussages</t>
  </si>
  <si>
    <t>Moissat</t>
  </si>
  <si>
    <t>Pleaux</t>
  </si>
  <si>
    <t>Olby</t>
  </si>
  <si>
    <t>Riom-es-Montagne</t>
  </si>
  <si>
    <t>Riom</t>
  </si>
  <si>
    <t>Saint-Flour</t>
  </si>
  <si>
    <t>Saint-Poncy</t>
  </si>
  <si>
    <t>Saint-Germain-Lembron</t>
  </si>
  <si>
    <t>Ydes</t>
  </si>
  <si>
    <t>Thiers</t>
  </si>
  <si>
    <t>Haute-Loire</t>
  </si>
  <si>
    <t>Brioude</t>
  </si>
  <si>
    <t>Vic-le-Comte</t>
  </si>
  <si>
    <t>Ambert</t>
  </si>
  <si>
    <t>Vollore-Ville</t>
  </si>
  <si>
    <t>Saint-Jean-d'Aubrigoux</t>
  </si>
  <si>
    <t>Le Mont-Dore</t>
  </si>
  <si>
    <t>Lezoux</t>
  </si>
  <si>
    <t>Florac</t>
  </si>
  <si>
    <t>Lozère</t>
  </si>
  <si>
    <t>Voingt</t>
  </si>
  <si>
    <t>Fraissinet-de-Fourques</t>
  </si>
  <si>
    <t>Lot</t>
  </si>
  <si>
    <t>Cadurques</t>
  </si>
  <si>
    <t>Castelnau-Montratier</t>
  </si>
  <si>
    <t>Grèzes</t>
  </si>
  <si>
    <t>Duravel</t>
  </si>
  <si>
    <t>Luzech</t>
  </si>
  <si>
    <t>Albias</t>
  </si>
  <si>
    <t>Le Rozier</t>
  </si>
  <si>
    <t>Gabales</t>
  </si>
  <si>
    <t>Bagnols-les-Bains</t>
  </si>
  <si>
    <t>Saint-Bonnet-de-Chirac</t>
  </si>
  <si>
    <t>Banassac</t>
  </si>
  <si>
    <t>Saint-Bonnet-de-Montauroux</t>
  </si>
  <si>
    <t>La Canourgue</t>
  </si>
  <si>
    <t>Vayrac</t>
  </si>
  <si>
    <t>Cajarc</t>
  </si>
  <si>
    <t>Varaire</t>
  </si>
  <si>
    <t>Mende</t>
  </si>
  <si>
    <t>Moissac</t>
  </si>
  <si>
    <t>Tarn-et-Garonne</t>
  </si>
  <si>
    <t>Corrèze</t>
  </si>
  <si>
    <t>Lémovices</t>
  </si>
  <si>
    <t>Argentat</t>
  </si>
  <si>
    <t>Egletons</t>
  </si>
  <si>
    <t>Brive-la-Gaillarde</t>
  </si>
  <si>
    <t>Naves</t>
  </si>
  <si>
    <t>Pradines</t>
  </si>
  <si>
    <t>Saint-Merd-les-Oussines</t>
  </si>
  <si>
    <t>Gouzon</t>
  </si>
  <si>
    <t>Creuse</t>
  </si>
  <si>
    <t>Ussel</t>
  </si>
  <si>
    <t>Ladapeyre</t>
  </si>
  <si>
    <t>Ahun</t>
  </si>
  <si>
    <t>Pontarion</t>
  </si>
  <si>
    <t>Evaux-les-Bains</t>
  </si>
  <si>
    <t>Saint-Goussaud</t>
  </si>
  <si>
    <t>Guéret</t>
  </si>
  <si>
    <t>Saint-Pierre-Bellevue</t>
  </si>
  <si>
    <t>La Souterraine</t>
  </si>
  <si>
    <t>Saint-Martin-le-Vieux</t>
  </si>
  <si>
    <t>Haute-Vienne</t>
  </si>
  <si>
    <t>Blond</t>
  </si>
  <si>
    <t>Château-Chervix</t>
  </si>
  <si>
    <t>Darnac</t>
  </si>
  <si>
    <t>Pierre-Buffière</t>
  </si>
  <si>
    <t>Rancon</t>
  </si>
  <si>
    <t>Tarn</t>
  </si>
  <si>
    <t>Rutènes</t>
  </si>
  <si>
    <t>Albi</t>
  </si>
  <si>
    <t>Castres</t>
  </si>
  <si>
    <t>Montans</t>
  </si>
  <si>
    <t>Saint-Sulpice</t>
  </si>
  <si>
    <t>Vellaves</t>
  </si>
  <si>
    <t>Le Puy-en-Velay</t>
  </si>
  <si>
    <t>Allier</t>
  </si>
  <si>
    <t>Gannat</t>
  </si>
  <si>
    <t>Lapalisse</t>
  </si>
  <si>
    <t>Les Martres-de-Veyre</t>
  </si>
  <si>
    <t>Thiel-sur-Acolin</t>
  </si>
  <si>
    <t>Toulon-sur-Allier</t>
  </si>
  <si>
    <t>Varennes-sur-Allier</t>
  </si>
  <si>
    <t>Vichy</t>
  </si>
  <si>
    <t>Usson-en-Forez</t>
  </si>
  <si>
    <t>Loire</t>
  </si>
  <si>
    <t>Chassenon</t>
  </si>
  <si>
    <t>Charente</t>
  </si>
  <si>
    <t>Margerides</t>
  </si>
  <si>
    <t>Compolibat</t>
  </si>
  <si>
    <t>Aveyron</t>
  </si>
  <si>
    <t>Espalion</t>
  </si>
  <si>
    <t>Laguiole</t>
  </si>
  <si>
    <t>Lanuejouls</t>
  </si>
  <si>
    <t>Millau</t>
  </si>
  <si>
    <t>L'Hospitalet-du-Larzac</t>
  </si>
  <si>
    <t>Villefranche-de-Rouergue</t>
  </si>
  <si>
    <t>Salles-la-Source</t>
  </si>
  <si>
    <t>Montpeyroux</t>
  </si>
  <si>
    <t>Rodelle</t>
  </si>
  <si>
    <t>Séverac-le-Château</t>
  </si>
  <si>
    <t>Mangin, Tassaux 1992</t>
  </si>
  <si>
    <t>CAG</t>
  </si>
  <si>
    <t>Fiches 2002</t>
  </si>
  <si>
    <t>Lanuéjols</t>
  </si>
  <si>
    <t>SRA</t>
  </si>
  <si>
    <t>Onet-le-Château</t>
  </si>
  <si>
    <t>Buzeins</t>
  </si>
  <si>
    <t>La Bastide-L'évêque</t>
  </si>
  <si>
    <t>Savignac</t>
  </si>
  <si>
    <t>Dousteyssier 2005</t>
  </si>
  <si>
    <t>Trément 2003</t>
  </si>
  <si>
    <t>Mitton 2006</t>
  </si>
  <si>
    <t>G. Massounie</t>
  </si>
  <si>
    <t>B. Dousteyssier</t>
  </si>
  <si>
    <t>P. Pisani</t>
  </si>
  <si>
    <t>Aurillac /Arpajon-sur-Cère</t>
  </si>
  <si>
    <t>Nasbinals /Marchastel</t>
  </si>
  <si>
    <t>Bègues</t>
  </si>
  <si>
    <t>Blanzat (Les Côtes de Clermont)</t>
  </si>
  <si>
    <t>Ceyrat</t>
  </si>
  <si>
    <t>Ceyssat (col de)</t>
  </si>
  <si>
    <t>Chamalières (Royat)</t>
  </si>
  <si>
    <t>Chatel-de-Neuvre</t>
  </si>
  <si>
    <t>Cournon-d'Auvergne</t>
  </si>
  <si>
    <t>Courpière</t>
  </si>
  <si>
    <t>La Roche-Blanche/Gergovie</t>
  </si>
  <si>
    <t>Lastic</t>
  </si>
  <si>
    <t>Pérignat-sur-Allier</t>
  </si>
  <si>
    <t>Briffons</t>
  </si>
  <si>
    <t>Autres (master)</t>
  </si>
  <si>
    <t>CAG (rééditions)</t>
  </si>
  <si>
    <t>Girarady-Caillat 2010</t>
  </si>
  <si>
    <t>Saint-Rémy-en-Rollat</t>
  </si>
  <si>
    <t>Bas-en-Basset/Monistrol-sur-Loire</t>
  </si>
  <si>
    <t>Autres (thèse)</t>
  </si>
  <si>
    <t>Dousteyssier 2011</t>
  </si>
  <si>
    <t>Blot-l'Eglise</t>
  </si>
  <si>
    <t>Delhoofs 2012, 2013</t>
  </si>
  <si>
    <t>Saint-Croix</t>
  </si>
  <si>
    <t>Saint-Paul-de-Loubressac</t>
  </si>
  <si>
    <t>Ambrugeat</t>
  </si>
  <si>
    <t>G. Lintz</t>
  </si>
  <si>
    <t>Bersac-sur-Rivalier</t>
  </si>
  <si>
    <t>Bessines-sur-Gartempe</t>
  </si>
  <si>
    <t>Châteauponsac</t>
  </si>
  <si>
    <t>Crozant</t>
  </si>
  <si>
    <t>Saint-Priest/Mainsat</t>
  </si>
  <si>
    <t>Rempnat</t>
  </si>
  <si>
    <t>Saint-Gence</t>
  </si>
  <si>
    <t>Saint-Julien-aux-Bois</t>
  </si>
  <si>
    <t>Saint-Yrieix-la-Montagne</t>
  </si>
  <si>
    <t>Salon-la-Tour</t>
  </si>
  <si>
    <r>
      <t>Sauviat-sur-Vige (</t>
    </r>
    <r>
      <rPr>
        <i/>
        <sz val="10"/>
        <color theme="1"/>
        <rFont val="Times New Roman"/>
        <family val="1"/>
      </rPr>
      <t>Praetorium</t>
    </r>
    <r>
      <rPr>
        <sz val="10"/>
        <color theme="1"/>
        <rFont val="Times New Roman"/>
        <family val="1"/>
      </rPr>
      <t>)</t>
    </r>
  </si>
  <si>
    <t>Savennes</t>
  </si>
  <si>
    <t>Uzerche</t>
  </si>
  <si>
    <t>Toulx-Sainte-Croix</t>
  </si>
  <si>
    <t>Le Grand Bourg</t>
  </si>
  <si>
    <t>Compeyre</t>
  </si>
  <si>
    <t>Cruéjouls</t>
  </si>
  <si>
    <t>Laissac</t>
  </si>
  <si>
    <t>Rivière-sur-Tarn</t>
  </si>
  <si>
    <t>Saint-Christophe-Vallon</t>
  </si>
  <si>
    <t>Tauriac-de-Naucelle</t>
  </si>
  <si>
    <t>Pisani 2011</t>
  </si>
  <si>
    <t>La Couvertoirade</t>
  </si>
  <si>
    <t>Saint-Georges-de-Luzençon</t>
  </si>
  <si>
    <t>Graulhet</t>
  </si>
  <si>
    <t>RAP Ussel</t>
  </si>
  <si>
    <t>F. Fassion</t>
  </si>
  <si>
    <t xml:space="preserve">Clémençon, Ganne 2010 </t>
  </si>
  <si>
    <r>
      <t>Mazaye (</t>
    </r>
    <r>
      <rPr>
        <i/>
        <sz val="10"/>
        <color theme="1"/>
        <rFont val="Times New Roman"/>
        <family val="1"/>
      </rPr>
      <t>Ubrilium</t>
    </r>
    <r>
      <rPr>
        <sz val="10"/>
        <color theme="1"/>
        <rFont val="Times New Roman"/>
        <family val="1"/>
      </rPr>
      <t>)</t>
    </r>
  </si>
  <si>
    <t>-</t>
  </si>
  <si>
    <t>Total</t>
  </si>
  <si>
    <t>Site à concentration nette</t>
  </si>
  <si>
    <t>Site à concentration diffuse</t>
  </si>
  <si>
    <t>Indice de site</t>
  </si>
  <si>
    <t>Elément isolé</t>
  </si>
  <si>
    <t>Bruit de fond</t>
  </si>
  <si>
    <t>Epandage</t>
  </si>
  <si>
    <t>Absence d'occupation</t>
  </si>
  <si>
    <t>Forêt</t>
  </si>
  <si>
    <t>Prairie</t>
  </si>
  <si>
    <t>Plantée et faiblement poussée</t>
  </si>
  <si>
    <t>Labourée, pas hersée</t>
  </si>
  <si>
    <t>Labourée et hersé</t>
  </si>
  <si>
    <t>Total mobilier</t>
  </si>
  <si>
    <t>Superficie totale (ha)</t>
  </si>
  <si>
    <t>Nombre d'UP</t>
  </si>
  <si>
    <t>Agglomération</t>
  </si>
  <si>
    <t>Total général</t>
  </si>
  <si>
    <t>Saint-Jean-d’Aubrigoux</t>
  </si>
  <si>
    <t>Gerzat</t>
  </si>
  <si>
    <t>Compains</t>
  </si>
  <si>
    <t>Le Breuil-sur-Couze</t>
  </si>
  <si>
    <t>Beaulieu</t>
  </si>
  <si>
    <t xml:space="preserve"> ?</t>
  </si>
  <si>
    <t>Saint-Priest</t>
  </si>
  <si>
    <t>Clugnat</t>
  </si>
  <si>
    <t>Nombre de fiches</t>
  </si>
  <si>
    <t>Nombre de missions</t>
  </si>
  <si>
    <t>FIA2</t>
  </si>
  <si>
    <t>HYD0</t>
  </si>
  <si>
    <t>INS2</t>
  </si>
  <si>
    <t>COM2</t>
  </si>
  <si>
    <t>MOR0</t>
  </si>
  <si>
    <t>MED2</t>
  </si>
  <si>
    <t>ACT0</t>
  </si>
  <si>
    <t>OCC4</t>
  </si>
  <si>
    <t>SUP0</t>
  </si>
  <si>
    <t>FUN31</t>
  </si>
  <si>
    <t>PUB0</t>
  </si>
  <si>
    <t>PRO2</t>
  </si>
  <si>
    <t>CON3</t>
  </si>
  <si>
    <t>IMP5</t>
  </si>
  <si>
    <t>INS5</t>
  </si>
  <si>
    <t>COM42</t>
  </si>
  <si>
    <t>MOR1</t>
  </si>
  <si>
    <t>ACT2</t>
  </si>
  <si>
    <t>OCC6</t>
  </si>
  <si>
    <t>SUP4</t>
  </si>
  <si>
    <t>FUN5</t>
  </si>
  <si>
    <t>PUB3</t>
  </si>
  <si>
    <t>PRO3</t>
  </si>
  <si>
    <t>CON31/32</t>
  </si>
  <si>
    <t>IMP2</t>
  </si>
  <si>
    <t>INS0</t>
  </si>
  <si>
    <t>MOR2</t>
  </si>
  <si>
    <t>MED3</t>
  </si>
  <si>
    <t>ACT3</t>
  </si>
  <si>
    <t>SUP6</t>
  </si>
  <si>
    <t>FUN0</t>
  </si>
  <si>
    <t>PUB6</t>
  </si>
  <si>
    <t>IMP4</t>
  </si>
  <si>
    <t>HYD1</t>
  </si>
  <si>
    <t>INS1</t>
  </si>
  <si>
    <t>MED0</t>
  </si>
  <si>
    <t>OCC2</t>
  </si>
  <si>
    <t>SUP2</t>
  </si>
  <si>
    <t>PUB5</t>
  </si>
  <si>
    <t>COM41</t>
  </si>
  <si>
    <t>FUN21</t>
  </si>
  <si>
    <t>PRO41</t>
  </si>
  <si>
    <t>CON32</t>
  </si>
  <si>
    <t>INS4</t>
  </si>
  <si>
    <t>COM411</t>
  </si>
  <si>
    <t>SUP5</t>
  </si>
  <si>
    <t>IMP1</t>
  </si>
  <si>
    <t>MED1</t>
  </si>
  <si>
    <t>OCC3</t>
  </si>
  <si>
    <t>SUP3</t>
  </si>
  <si>
    <t>FUN32</t>
  </si>
  <si>
    <t>PRO42</t>
  </si>
  <si>
    <t>CON1</t>
  </si>
  <si>
    <t>COM3</t>
  </si>
  <si>
    <t>PRO0</t>
  </si>
  <si>
    <t>IMP3</t>
  </si>
  <si>
    <t>CON31</t>
  </si>
  <si>
    <t>OCC5</t>
  </si>
  <si>
    <t>INS3</t>
  </si>
  <si>
    <t>FUN22</t>
  </si>
  <si>
    <t>PUB7</t>
  </si>
  <si>
    <t>FUN3</t>
  </si>
  <si>
    <t>ACT4</t>
  </si>
  <si>
    <t>SUP1</t>
  </si>
  <si>
    <t>PUB2</t>
  </si>
  <si>
    <t>CHEF-LIEU</t>
  </si>
  <si>
    <t>Saint-Paulien</t>
  </si>
  <si>
    <t>PUB8</t>
  </si>
  <si>
    <t>Rodez</t>
  </si>
  <si>
    <t>Limoges</t>
  </si>
  <si>
    <t>Javols</t>
  </si>
  <si>
    <t>Clermont-Ferrand</t>
  </si>
  <si>
    <t>Cahors</t>
  </si>
  <si>
    <t>HYD3</t>
  </si>
  <si>
    <t>COM0</t>
  </si>
  <si>
    <t>COM421</t>
  </si>
  <si>
    <t>PUB1</t>
  </si>
  <si>
    <t>PRO3/42</t>
  </si>
  <si>
    <t>FUN4</t>
  </si>
  <si>
    <t>OCC1</t>
  </si>
  <si>
    <t>La Roche-Blanche</t>
  </si>
  <si>
    <t>Col de Ceyssat</t>
  </si>
  <si>
    <t>MOR1/2</t>
  </si>
  <si>
    <t>Blanzat</t>
  </si>
  <si>
    <t>FIA1</t>
  </si>
  <si>
    <t>Bas-en-Basset</t>
  </si>
  <si>
    <t>CON2</t>
  </si>
  <si>
    <t>IMP0</t>
  </si>
  <si>
    <t>La Bastide-l'Evêque</t>
  </si>
  <si>
    <t>OCC0</t>
  </si>
  <si>
    <t>Sauviat-sur-Vige</t>
  </si>
  <si>
    <t>IMP7</t>
  </si>
  <si>
    <t>Mainsat / Saint-Priest</t>
  </si>
  <si>
    <t>Le Grand-Bourg</t>
  </si>
  <si>
    <t>Nasbinals</t>
  </si>
  <si>
    <t>CON0</t>
  </si>
  <si>
    <t>IMP12</t>
  </si>
  <si>
    <t>FUN1</t>
  </si>
  <si>
    <t>PRO1</t>
  </si>
  <si>
    <t>IMP11</t>
  </si>
  <si>
    <t>IMP6</t>
  </si>
  <si>
    <t>Riom-ès-Montagnes</t>
  </si>
  <si>
    <t>Chamalières</t>
  </si>
  <si>
    <t>Arpajon-sur-Cère</t>
  </si>
  <si>
    <t>FIA0</t>
  </si>
  <si>
    <t>nr</t>
  </si>
  <si>
    <t>COM4</t>
  </si>
  <si>
    <t>Sévérac-le-Château</t>
  </si>
  <si>
    <t>PRO4</t>
  </si>
  <si>
    <t>IMP9</t>
  </si>
  <si>
    <t>COM1</t>
  </si>
  <si>
    <t>Saint-Yrieix-La-Montagne</t>
  </si>
  <si>
    <t>IMP8</t>
  </si>
  <si>
    <t>Egletons / Rosiers-d'Egletons</t>
  </si>
  <si>
    <t>Sainte-Croix</t>
  </si>
  <si>
    <t>FUN2</t>
  </si>
  <si>
    <t>Mazaye</t>
  </si>
  <si>
    <t>Les Matres-d'Artière</t>
  </si>
  <si>
    <t>Fiabilité</t>
  </si>
  <si>
    <t>Hydraulique</t>
  </si>
  <si>
    <t>Inscription</t>
  </si>
  <si>
    <t>Communication</t>
  </si>
  <si>
    <t>Morphologie</t>
  </si>
  <si>
    <t>Occupation médiévale</t>
  </si>
  <si>
    <t>Activités</t>
  </si>
  <si>
    <t>Occupation</t>
  </si>
  <si>
    <t>Superficie</t>
  </si>
  <si>
    <t>Funéraire</t>
  </si>
  <si>
    <t>Monuments Publics</t>
  </si>
  <si>
    <t>Occupation Proto</t>
  </si>
  <si>
    <t>Construction</t>
  </si>
  <si>
    <t>Implantation</t>
  </si>
  <si>
    <t>Oui</t>
  </si>
  <si>
    <t>4,60 x 6,70</t>
  </si>
  <si>
    <t>Rectangulaire</t>
  </si>
  <si>
    <t>fanum</t>
  </si>
  <si>
    <t>Rutène</t>
  </si>
  <si>
    <t>44,20 x 55</t>
  </si>
  <si>
    <t>5,60 x 5,60</t>
  </si>
  <si>
    <t>Carrée</t>
  </si>
  <si>
    <t>Ier - IIe siècles</t>
  </si>
  <si>
    <t>forme particulière, superficie de 190 m² avec couloir et pièces en enfilade</t>
  </si>
  <si>
    <t>9,14 x 11,29</t>
  </si>
  <si>
    <t>gréco-romain</t>
  </si>
  <si>
    <t>3,65 x 3,68</t>
  </si>
  <si>
    <t>8,70 x 8,90</t>
  </si>
  <si>
    <t>5,10 x 5,40</t>
  </si>
  <si>
    <t>10,50 x 10,40</t>
  </si>
  <si>
    <t>6,60 x 11</t>
  </si>
  <si>
    <t>Lémovice</t>
  </si>
  <si>
    <t>39,20 x 44,16</t>
  </si>
  <si>
    <t>20 x 20</t>
  </si>
  <si>
    <t>IIe siècle</t>
  </si>
  <si>
    <t>56 x 43</t>
  </si>
  <si>
    <t>cella 1 et 2: 7,80 x 7,80</t>
  </si>
  <si>
    <t>20,65 x 43</t>
  </si>
  <si>
    <t>Longueur : 75</t>
  </si>
  <si>
    <t>fin Ier - fin IIIe siècle</t>
  </si>
  <si>
    <t>Demi-cercle</t>
  </si>
  <si>
    <t>circonférence : 16</t>
  </si>
  <si>
    <t>Décagonale</t>
  </si>
  <si>
    <t>cotés : 9</t>
  </si>
  <si>
    <t>Octogonale et Circulaire</t>
  </si>
  <si>
    <t>cotés : 18</t>
  </si>
  <si>
    <t>Octogonal cruciforme</t>
  </si>
  <si>
    <t>statuettes de Minerve et Vénus</t>
  </si>
  <si>
    <t>Gabale</t>
  </si>
  <si>
    <t>6,5 x 6,5</t>
  </si>
  <si>
    <t>11,50 x 11,50</t>
  </si>
  <si>
    <t>Cadurque</t>
  </si>
  <si>
    <t>Circulaire</t>
  </si>
  <si>
    <t>5 x 6,5</t>
  </si>
  <si>
    <t>12 x 10</t>
  </si>
  <si>
    <t>Arverne</t>
  </si>
  <si>
    <t>6,2 x 6,6</t>
  </si>
  <si>
    <t>12 x 11,50</t>
  </si>
  <si>
    <t>Mercure (Deribier-du-Châtelet 1852 : 62)</t>
  </si>
  <si>
    <t>Polygonal</t>
  </si>
  <si>
    <t>5 x 5</t>
  </si>
  <si>
    <t>7,35 x 10</t>
  </si>
  <si>
    <t>21,46 x 14,15</t>
  </si>
  <si>
    <t>140 x 53</t>
  </si>
  <si>
    <t>7,50 x 10,50</t>
  </si>
  <si>
    <t>14 x 12</t>
  </si>
  <si>
    <t>Ier s. à ?</t>
  </si>
  <si>
    <t>Palissadée</t>
  </si>
  <si>
    <t>4,5 x 4,5</t>
  </si>
  <si>
    <t>7,5 x 7,5</t>
  </si>
  <si>
    <t>14 x 14</t>
  </si>
  <si>
    <t>Ier s. av. J.-C. - IIIe s. ap. J.-C.</t>
  </si>
  <si>
    <t>50 x 50</t>
  </si>
  <si>
    <t>16,5 x 16,5</t>
  </si>
  <si>
    <t>60 x 60</t>
  </si>
  <si>
    <t>6 x 6</t>
  </si>
  <si>
    <t>12 x 12</t>
  </si>
  <si>
    <t>cella 1 : 6,10 x 7 ; cella 2 : ?</t>
  </si>
  <si>
    <t>25 x 13</t>
  </si>
  <si>
    <t>fin Ier et IIe siècle</t>
  </si>
  <si>
    <t>7,8 x 7,8</t>
  </si>
  <si>
    <t>La Tène III au IIIe s. ap. J.-C.</t>
  </si>
  <si>
    <t>4,40 x 4,83 ?</t>
  </si>
  <si>
    <t>7,8 x 7,8 ?</t>
  </si>
  <si>
    <t>4,40 x 4,83</t>
  </si>
  <si>
    <t>IIe-IIIe siècle</t>
  </si>
  <si>
    <t>5,5 x 5,5</t>
  </si>
  <si>
    <t>11 x 11</t>
  </si>
  <si>
    <t>Julio-claudien</t>
  </si>
  <si>
    <t>29 m pour mur sud</t>
  </si>
  <si>
    <t>Long. des murs : 2,86</t>
  </si>
  <si>
    <t>Hexadécagone (16)</t>
  </si>
  <si>
    <t>Aurillac</t>
  </si>
  <si>
    <t>10 x 10</t>
  </si>
  <si>
    <t>15 x 11</t>
  </si>
  <si>
    <t>Divinité</t>
  </si>
  <si>
    <t>Aérien</t>
  </si>
  <si>
    <t>Plan</t>
  </si>
  <si>
    <t>Chronologie</t>
  </si>
  <si>
    <t>Dimension enceinte</t>
  </si>
  <si>
    <t>Forme Enceinte</t>
  </si>
  <si>
    <t>Diamètre</t>
  </si>
  <si>
    <r>
      <t xml:space="preserve">Epaisseur mur </t>
    </r>
    <r>
      <rPr>
        <b/>
        <i/>
        <sz val="10"/>
        <color theme="1"/>
        <rFont val="Times New Roman"/>
        <family val="1"/>
      </rPr>
      <t>cella</t>
    </r>
  </si>
  <si>
    <r>
      <t xml:space="preserve">Dimension </t>
    </r>
    <r>
      <rPr>
        <b/>
        <i/>
        <sz val="10"/>
        <color theme="1"/>
        <rFont val="Times New Roman"/>
        <family val="1"/>
      </rPr>
      <t>cella</t>
    </r>
  </si>
  <si>
    <r>
      <t xml:space="preserve">Forme </t>
    </r>
    <r>
      <rPr>
        <b/>
        <i/>
        <sz val="10"/>
        <color theme="1"/>
        <rFont val="Times New Roman"/>
        <family val="1"/>
      </rPr>
      <t>cella</t>
    </r>
  </si>
  <si>
    <t>Epaisseur mur galerie</t>
  </si>
  <si>
    <t>Largeur Galerie</t>
  </si>
  <si>
    <t>Dimension Galerie</t>
  </si>
  <si>
    <t>Forme</t>
  </si>
  <si>
    <t>Type</t>
  </si>
  <si>
    <t>plan Grenier p.784</t>
  </si>
  <si>
    <t>Grenier</t>
  </si>
  <si>
    <t>Vintimille</t>
  </si>
  <si>
    <t>plan Grenier p.914</t>
  </si>
  <si>
    <t>4 x 8,90 m</t>
  </si>
  <si>
    <t>Vieux (Calvados)</t>
  </si>
  <si>
    <t>Augustéen</t>
  </si>
  <si>
    <t>Vienne (Isère)</t>
  </si>
  <si>
    <t>plan Grenier p.953</t>
  </si>
  <si>
    <t>Matter</t>
  </si>
  <si>
    <t>4,50 x 20 m</t>
  </si>
  <si>
    <t>Vieil-Evreux (Eure)</t>
  </si>
  <si>
    <t>plan</t>
  </si>
  <si>
    <t>Bénard</t>
  </si>
  <si>
    <t>Veuxhaulles-sur-Aube</t>
  </si>
  <si>
    <t>6000 places</t>
  </si>
  <si>
    <t>Petit</t>
  </si>
  <si>
    <t>Vervins (Ainse)</t>
  </si>
  <si>
    <t>Aquitania</t>
  </si>
  <si>
    <t>Vendeuvre-du-Poitou</t>
  </si>
  <si>
    <t>Vendeuil-Caply (Oise)</t>
  </si>
  <si>
    <t>Vannes (Morbihan)</t>
  </si>
  <si>
    <t>plan Grenier p.961</t>
  </si>
  <si>
    <t xml:space="preserve">4 x 14 m </t>
  </si>
  <si>
    <t>Valognes (Manche)</t>
  </si>
  <si>
    <t>plan Grenier p.833</t>
  </si>
  <si>
    <t>Valence (Drome)</t>
  </si>
  <si>
    <t>plan Grenier p.767</t>
  </si>
  <si>
    <t>Tibère</t>
  </si>
  <si>
    <t>Vaison la Romaine (Vaucluse)</t>
  </si>
  <si>
    <t>plan Grenier p.945</t>
  </si>
  <si>
    <t>Triguères (Loiret)</t>
  </si>
  <si>
    <t>Ier</t>
  </si>
  <si>
    <t>Toulouse (Haute Garonne)</t>
  </si>
  <si>
    <t>Thenac</t>
  </si>
  <si>
    <t>plan dans RACF sup 17</t>
  </si>
  <si>
    <t>Thaumiers (Cher)</t>
  </si>
  <si>
    <t>plan p.329</t>
  </si>
  <si>
    <t>Massy</t>
  </si>
  <si>
    <t>Tarquimpol</t>
  </si>
  <si>
    <t>Talmont</t>
  </si>
  <si>
    <t>Strasbourg</t>
  </si>
  <si>
    <t>plan Grenier p.842</t>
  </si>
  <si>
    <t>2eme 1/2 Ier</t>
  </si>
  <si>
    <t>Soissons (Aisne)</t>
  </si>
  <si>
    <t>plan p.85</t>
  </si>
  <si>
    <t>Senan (Yonne)</t>
  </si>
  <si>
    <t>Sceaux-du-Gatinais (Loiret)</t>
  </si>
  <si>
    <t>plan Grenier p.940 ; 6 590 places</t>
  </si>
  <si>
    <t>Sanxay (Vienne)</t>
  </si>
  <si>
    <t>Saint-Marcel</t>
  </si>
  <si>
    <t>Saint-Jean-de-Sauves</t>
  </si>
  <si>
    <t>Saint-Germain-d'Esteuil (Gironde)</t>
  </si>
  <si>
    <t>Saintes-Gemmes-sur-Loire (Maine-et-Loire)</t>
  </si>
  <si>
    <t>Saintes (Charente Maritime)</t>
  </si>
  <si>
    <t>plan Grenier p.857</t>
  </si>
  <si>
    <t>Saint-Cybardeaux</t>
  </si>
  <si>
    <t>plan Grenier p.808</t>
  </si>
  <si>
    <t>Saint Bertrand de Comminges (Haute Garonne)</t>
  </si>
  <si>
    <t>Rouen</t>
  </si>
  <si>
    <t>plan Grenier p.817</t>
  </si>
  <si>
    <t>Paris</t>
  </si>
  <si>
    <t>Orléans (Loiret)</t>
  </si>
  <si>
    <t>plan Grenier p.757</t>
  </si>
  <si>
    <t>augustéen</t>
  </si>
  <si>
    <t>Orange (Vaucluse)</t>
  </si>
  <si>
    <t>Noyers-sur-Andelys (Eure)</t>
  </si>
  <si>
    <t>Nizy-le-Comte (Aisne)</t>
  </si>
  <si>
    <t>Nîmes (Gard)</t>
  </si>
  <si>
    <t>Neuvy / Barangeon</t>
  </si>
  <si>
    <t>Neug-sur-Beuvron (Loir-et-Cher)</t>
  </si>
  <si>
    <t>plan Grenier p.911</t>
  </si>
  <si>
    <t>Biturige</t>
  </si>
  <si>
    <t>Néris-les-Bains (Allier)</t>
  </si>
  <si>
    <t>Narbonne (Aude)</t>
  </si>
  <si>
    <t>Naintré</t>
  </si>
  <si>
    <t>Théâtre-amphithéâtre</t>
  </si>
  <si>
    <t>49 x 32 m</t>
  </si>
  <si>
    <t>Montbouy (Loiret)</t>
  </si>
  <si>
    <t>Moingt (Loire)</t>
  </si>
  <si>
    <t>Mirebeau</t>
  </si>
  <si>
    <t>Meaux (Seine et Marne)</t>
  </si>
  <si>
    <t>fin IIe</t>
  </si>
  <si>
    <t>Mayence (Allemagne)</t>
  </si>
  <si>
    <t>Mauves (Loire-Atlantique)</t>
  </si>
  <si>
    <t>Marseille</t>
  </si>
  <si>
    <t>plan Franche Comté</t>
  </si>
  <si>
    <t>Mangin</t>
  </si>
  <si>
    <t>Mandeure (Doubs)</t>
  </si>
  <si>
    <t>Mâlain</t>
  </si>
  <si>
    <t>plan Grenier p.787</t>
  </si>
  <si>
    <t>56,5 x 6,25</t>
  </si>
  <si>
    <t>Lyon</t>
  </si>
  <si>
    <t>Luxe</t>
  </si>
  <si>
    <t>plan Grenier p.973</t>
  </si>
  <si>
    <t>Locmariaquer (Morbihan)</t>
  </si>
  <si>
    <t>IIe</t>
  </si>
  <si>
    <t>Lisieux (Calvados)</t>
  </si>
  <si>
    <t>plan Grenier p.892</t>
  </si>
  <si>
    <t>+ Matter</t>
  </si>
  <si>
    <t>Lillebonne (Seine Maritime)</t>
  </si>
  <si>
    <t>Levroux</t>
  </si>
  <si>
    <t>Les Fins d'Annecy</t>
  </si>
  <si>
    <t>4000 places</t>
  </si>
  <si>
    <t>plan p.128</t>
  </si>
  <si>
    <t>Lenzburg (Suisse)</t>
  </si>
  <si>
    <t>Le Mans (Sarthe)</t>
  </si>
  <si>
    <t>Langres</t>
  </si>
  <si>
    <t>Jublains (Mayenne)</t>
  </si>
  <si>
    <t>plan Grenier p.908</t>
  </si>
  <si>
    <t>fin Ier, début IIe</t>
  </si>
  <si>
    <t>Grand (Vosges)</t>
  </si>
  <si>
    <t>Gennes (Maine-et-Loire)</t>
  </si>
  <si>
    <t>plan Grenier p.736</t>
  </si>
  <si>
    <t>Fréjus (Var)</t>
  </si>
  <si>
    <t>Feurs (Loire)</t>
  </si>
  <si>
    <t>plan Grenier p.951</t>
  </si>
  <si>
    <t>Evreux (Eure)</t>
  </si>
  <si>
    <t>Entrains-sur-Nohain</t>
  </si>
  <si>
    <t>plan Grenier p.930</t>
  </si>
  <si>
    <t>Drevant</t>
  </si>
  <si>
    <t>Die (Drôme)</t>
  </si>
  <si>
    <t>plan p.267</t>
  </si>
  <si>
    <t>Dalheim (Luxembourg)</t>
  </si>
  <si>
    <t>Coussol (Petit-Mars)</t>
  </si>
  <si>
    <t>plan RACF sup 17</t>
  </si>
  <si>
    <t>Clion (Indre)</t>
  </si>
  <si>
    <t>Civaux</t>
  </si>
  <si>
    <t>plan Grenier p.921</t>
  </si>
  <si>
    <t>Chennevières (Loiret)</t>
  </si>
  <si>
    <t>plan Grenier p.864</t>
  </si>
  <si>
    <t>Champlieu (Oise)</t>
  </si>
  <si>
    <t>3 à 5000 places</t>
  </si>
  <si>
    <t>plan p.51</t>
  </si>
  <si>
    <t>Champallement - Compierre (Nièvre)</t>
  </si>
  <si>
    <t>Carcassonne (Aude)</t>
  </si>
  <si>
    <t>Briord</t>
  </si>
  <si>
    <t>plan Grenier p.877</t>
  </si>
  <si>
    <t>Bouzy-la-Foret</t>
  </si>
  <si>
    <t>Bonnée</t>
  </si>
  <si>
    <t>Béziers (Hérault)</t>
  </si>
  <si>
    <t>plan Grenier p.957</t>
  </si>
  <si>
    <t>4 x 15,80 m</t>
  </si>
  <si>
    <t>Berthouville (Eure)</t>
  </si>
  <si>
    <t>plan p.244</t>
  </si>
  <si>
    <t>Beaumont-sur-Oise (Val d'Oise)</t>
  </si>
  <si>
    <t>Bavay (Nord)</t>
  </si>
  <si>
    <t>Baugy (Cher)</t>
  </si>
  <si>
    <t>Avignon (Vaucluse)</t>
  </si>
  <si>
    <t>vers l'Ouest</t>
  </si>
  <si>
    <t>Avenches (Suisse)</t>
  </si>
  <si>
    <t>plan Grenier p.800</t>
  </si>
  <si>
    <t>vers l'Est</t>
  </si>
  <si>
    <t>Vespasien</t>
  </si>
  <si>
    <t>Autun (Saône et Loire)</t>
  </si>
  <si>
    <t>Augst (Suisse)</t>
  </si>
  <si>
    <t>Aubigné (Sarthe)</t>
  </si>
  <si>
    <t>Arnières (vers Evreux)</t>
  </si>
  <si>
    <t>Arleuf, Bouzy-la-Forêt</t>
  </si>
  <si>
    <t>périmètre 163,50</t>
  </si>
  <si>
    <t>plan p.49</t>
  </si>
  <si>
    <t>IIe et IIIe</t>
  </si>
  <si>
    <t>Arleuf (Nièvre)</t>
  </si>
  <si>
    <t>plan Grenier p.744</t>
  </si>
  <si>
    <t>Arles</t>
  </si>
  <si>
    <t>1er rang 70 places</t>
  </si>
  <si>
    <t>Argenton-saint-Marcel</t>
  </si>
  <si>
    <t>plan Grenier p.948</t>
  </si>
  <si>
    <t>Areines (Loir-et-Cher)</t>
  </si>
  <si>
    <t>plan Grenier p.781</t>
  </si>
  <si>
    <t>Aoste</t>
  </si>
  <si>
    <t>Antigny (Vienne)</t>
  </si>
  <si>
    <t>Antibes</t>
  </si>
  <si>
    <t>Angers (Maine et Loire)</t>
  </si>
  <si>
    <t>Alise-Sainte-Reine</t>
  </si>
  <si>
    <t>Augustéen et IIe</t>
  </si>
  <si>
    <t>Alba (Ardèche)</t>
  </si>
  <si>
    <t>Flavienne</t>
  </si>
  <si>
    <t>Agen (Lot et Garonne)</t>
  </si>
  <si>
    <t>Gaules</t>
  </si>
  <si>
    <t>oui</t>
  </si>
  <si>
    <t>vers sud-ouest</t>
  </si>
  <si>
    <t>500 places</t>
  </si>
  <si>
    <t>nymphée ?</t>
  </si>
  <si>
    <t>Schaad 2007</t>
  </si>
  <si>
    <t>vers nord-ouest</t>
  </si>
  <si>
    <t>dans un rectancle de 24,70 x 16,80</t>
  </si>
  <si>
    <t>Baret 2011</t>
  </si>
  <si>
    <t>vers l'est</t>
  </si>
  <si>
    <t>Saint-Goussaud (Creuse)</t>
  </si>
  <si>
    <t>C. Maniquet</t>
  </si>
  <si>
    <t>Limoges (Haute Vienne)</t>
  </si>
  <si>
    <r>
      <t>Doulan</t>
    </r>
    <r>
      <rPr>
        <i/>
        <sz val="10"/>
        <color theme="1"/>
        <rFont val="Times New Roman"/>
        <family val="1"/>
      </rPr>
      <t xml:space="preserve"> et al.</t>
    </r>
    <r>
      <rPr>
        <sz val="10"/>
        <color theme="1"/>
        <rFont val="Times New Roman"/>
        <family val="1"/>
      </rPr>
      <t xml:space="preserve"> 2012</t>
    </r>
  </si>
  <si>
    <t>vers le nord</t>
  </si>
  <si>
    <t>Fiches, Publi 2011 p.81</t>
  </si>
  <si>
    <t>Javols (Lozère)</t>
  </si>
  <si>
    <t>plan Grenier p.838</t>
  </si>
  <si>
    <t>Cahors (Lot)</t>
  </si>
  <si>
    <t>Poux 2011</t>
  </si>
  <si>
    <t>vers nord-est</t>
  </si>
  <si>
    <t>Massif central</t>
  </si>
  <si>
    <t>Divers</t>
  </si>
  <si>
    <t>Sources</t>
  </si>
  <si>
    <t>Orientation</t>
  </si>
  <si>
    <t>Datation</t>
  </si>
  <si>
    <t>Scéne</t>
  </si>
  <si>
    <t>Façade</t>
  </si>
  <si>
    <r>
      <t xml:space="preserve">Diamètre </t>
    </r>
    <r>
      <rPr>
        <b/>
        <i/>
        <sz val="10"/>
        <color theme="1"/>
        <rFont val="Times New Roman"/>
        <family val="1"/>
      </rPr>
      <t>cavea</t>
    </r>
  </si>
  <si>
    <r>
      <t xml:space="preserve">Diamètre </t>
    </r>
    <r>
      <rPr>
        <b/>
        <i/>
        <sz val="10"/>
        <color theme="1"/>
        <rFont val="Times New Roman"/>
        <family val="1"/>
      </rPr>
      <t>orchestra</t>
    </r>
  </si>
  <si>
    <t>Rayon</t>
  </si>
  <si>
    <t>Diamétre extérieur</t>
  </si>
  <si>
    <t>Diamètre intérieur</t>
  </si>
  <si>
    <t>Linéaire ?</t>
  </si>
  <si>
    <t>Sud</t>
  </si>
  <si>
    <t>115 x 115</t>
  </si>
  <si>
    <t>1 dextrogyre hygiènique / 1 sinistrogyre curtaif</t>
  </si>
  <si>
    <t>Symétrique type "doubles impériaux"</t>
  </si>
  <si>
    <t>~24</t>
  </si>
  <si>
    <t>~15</t>
  </si>
  <si>
    <t>~19</t>
  </si>
  <si>
    <t>30 x 43,50</t>
  </si>
  <si>
    <t>Symétrique</t>
  </si>
  <si>
    <t>~14</t>
  </si>
  <si>
    <t>Linéaire</t>
  </si>
  <si>
    <t>28,50 x 85</t>
  </si>
  <si>
    <t>plusieurs</t>
  </si>
  <si>
    <t>Entrée</t>
  </si>
  <si>
    <t>Dimensions</t>
  </si>
  <si>
    <t>Itinéraire</t>
  </si>
  <si>
    <t>Latrines</t>
  </si>
  <si>
    <t>Piscines/Bassins</t>
  </si>
  <si>
    <t>Palestre</t>
  </si>
  <si>
    <t>Salles sur hypocasute</t>
  </si>
  <si>
    <t>Praefurnia</t>
  </si>
  <si>
    <t>Laconicum</t>
  </si>
  <si>
    <t>Caldarium</t>
  </si>
  <si>
    <t>Tepidarium</t>
  </si>
  <si>
    <t>Frigidarium</t>
  </si>
  <si>
    <t>Apodyterium</t>
  </si>
  <si>
    <t>Vestibule</t>
  </si>
  <si>
    <t>Nombre de pièces</t>
  </si>
  <si>
    <t>Agglomérations</t>
  </si>
  <si>
    <t>?</t>
  </si>
  <si>
    <t>bronze (scories)</t>
  </si>
  <si>
    <t>Vellave</t>
  </si>
  <si>
    <t>Ier siècle</t>
  </si>
  <si>
    <t>2 ateliers découverts au XIXe s.</t>
  </si>
  <si>
    <t>sigillée, statuettes, céramique commune</t>
  </si>
  <si>
    <t>four et dépotoir : TCA</t>
  </si>
  <si>
    <t>argile ?</t>
  </si>
  <si>
    <t>sigillée, tuiles</t>
  </si>
  <si>
    <t>IIe-IIIe siècles</t>
  </si>
  <si>
    <t>bronzier</t>
  </si>
  <si>
    <t>Ier-IIe siècle</t>
  </si>
  <si>
    <t>sigillée, TCA</t>
  </si>
  <si>
    <t>scories</t>
  </si>
  <si>
    <t>four ?</t>
  </si>
  <si>
    <t>fours, dépotoirs, moules : plats de cuisson, engobe blanc, décors à l'éponge</t>
  </si>
  <si>
    <t>scories fer et cuivre</t>
  </si>
  <si>
    <t>four de grillage ?, bas fourneaux (fer, plomb)</t>
  </si>
  <si>
    <t>sigillée</t>
  </si>
  <si>
    <t>plomb ?</t>
  </si>
  <si>
    <t>sole de four, cachet en terre cuite</t>
  </si>
  <si>
    <t>tuilier ?</t>
  </si>
  <si>
    <t>or ?</t>
  </si>
  <si>
    <t>métallurgie ?</t>
  </si>
  <si>
    <t>hangar ?</t>
  </si>
  <si>
    <t>verre ?</t>
  </si>
  <si>
    <t>Protohistoire</t>
  </si>
  <si>
    <t>impactite</t>
  </si>
  <si>
    <t>Ier - 3ème 1/4 du IIe siècle</t>
  </si>
  <si>
    <t>figurines en terre cuite, sigillée, tuile</t>
  </si>
  <si>
    <t>étain, cassitérite, mispickel</t>
  </si>
  <si>
    <r>
      <t xml:space="preserve">"quartier artisanal" sur la </t>
    </r>
    <r>
      <rPr>
        <i/>
        <sz val="10"/>
        <color indexed="8"/>
        <rFont val="Times New Roman"/>
        <family val="1"/>
      </rPr>
      <t>villa</t>
    </r>
  </si>
  <si>
    <t>fragments de fer, scories</t>
  </si>
  <si>
    <t>oui selon A. Roche</t>
  </si>
  <si>
    <t>scories de forge</t>
  </si>
  <si>
    <t>tissage ?</t>
  </si>
  <si>
    <t>signacula</t>
  </si>
  <si>
    <t>haut Empire et IVe siècle</t>
  </si>
  <si>
    <t>tegulae, imbrices, poids de tisserands, commune</t>
  </si>
  <si>
    <t>four grillage et réduction</t>
  </si>
  <si>
    <t>four de potier ?</t>
  </si>
  <si>
    <t>un four est transformé</t>
  </si>
  <si>
    <t>sigillée, TCA, engobe blanc, commune, parois fine</t>
  </si>
  <si>
    <t>à 5 km</t>
  </si>
  <si>
    <t>scories fer, bronze, miroirs</t>
  </si>
  <si>
    <t>2 fours</t>
  </si>
  <si>
    <t>tabletterie + boucherie</t>
  </si>
  <si>
    <t>argile</t>
  </si>
  <si>
    <t>fer, bronze, argent, cuivre</t>
  </si>
  <si>
    <t>Ier - IIe s.</t>
  </si>
  <si>
    <t>sigillée, lampes à huile, statuettes en terre blanche, céramique plombifère, parois fines engobées, TCA</t>
  </si>
  <si>
    <t>scories fer, scories bronze,</t>
  </si>
  <si>
    <t>2ème AdF - 90 apr.</t>
  </si>
  <si>
    <t>dorée au micas, plombifère, commune, statuette en terre blanche, engobée rouge, lampes à huile</t>
  </si>
  <si>
    <t>argile, sable</t>
  </si>
  <si>
    <t>fer</t>
  </si>
  <si>
    <t>2nd AdF au Moyen Âge</t>
  </si>
  <si>
    <t>sigillée lisse et moulée, terra nigra, commune, engobe rouge, métallescente, parois fine engobée, céramique noire du bas Empire, vases à boire type Beuvray et Aco, TCA, plombifère</t>
  </si>
  <si>
    <t>10 x 3 mètres</t>
  </si>
  <si>
    <t>Jetons en os</t>
  </si>
  <si>
    <t>Ier et IIe s.</t>
  </si>
  <si>
    <t>2 meunries hydrauliques</t>
  </si>
  <si>
    <t>Ier s.</t>
  </si>
  <si>
    <t>forge</t>
  </si>
  <si>
    <t>Ier s. à 170</t>
  </si>
  <si>
    <t>sigillée, commune, métallescente</t>
  </si>
  <si>
    <t>2nd AdF à Néron</t>
  </si>
  <si>
    <t>Bronze</t>
  </si>
  <si>
    <t>7 fr. de grosses meules</t>
  </si>
  <si>
    <t>cachets oculistes</t>
  </si>
  <si>
    <t>four</t>
  </si>
  <si>
    <t>savetier</t>
  </si>
  <si>
    <t>Ier, 1ère 1/2 IIe s.</t>
  </si>
  <si>
    <t>sigillée, plombifère</t>
  </si>
  <si>
    <t>1ère 1/2 Ier s.</t>
  </si>
  <si>
    <t>1 meunerie hydraulique</t>
  </si>
  <si>
    <t>indice de métallurgie</t>
  </si>
  <si>
    <t>sigillée, métallescente, statuette en terre blanche, céramique commune, vernis rouge pompéien</t>
  </si>
  <si>
    <t>bas Empire</t>
  </si>
  <si>
    <t>1 fond d'atelier</t>
  </si>
  <si>
    <t>IIIe s.</t>
  </si>
  <si>
    <t>moule</t>
  </si>
  <si>
    <t>meules</t>
  </si>
  <si>
    <t>scories fer, lamelles cuivre</t>
  </si>
  <si>
    <t>1850 +/- 100 BP</t>
  </si>
  <si>
    <t>plomb argentifère, antimoine</t>
  </si>
  <si>
    <t>1 four</t>
  </si>
  <si>
    <t>2ème 1/2 Ier - IIe s.</t>
  </si>
  <si>
    <t>haut Empire</t>
  </si>
  <si>
    <t>plomb argentifère</t>
  </si>
  <si>
    <t>scories non ferreuse</t>
  </si>
  <si>
    <t>scories, zone de rejet</t>
  </si>
  <si>
    <t>Entrepôts</t>
  </si>
  <si>
    <t>Chrono</t>
  </si>
  <si>
    <t>Chaux</t>
  </si>
  <si>
    <t>Tabletterie</t>
  </si>
  <si>
    <t>Meunerie</t>
  </si>
  <si>
    <t>Autres</t>
  </si>
  <si>
    <t>Carrière</t>
  </si>
  <si>
    <t>Faux monnayage</t>
  </si>
  <si>
    <t>Mines</t>
  </si>
  <si>
    <t>Boulangerie</t>
  </si>
  <si>
    <t>Poix</t>
  </si>
  <si>
    <t>Métallurgie</t>
  </si>
  <si>
    <t>Céramique</t>
  </si>
  <si>
    <t>château du Xe s.  / pont et péage à Pontempeyrat</t>
  </si>
  <si>
    <t>chef-lieu de diocèse avant fin VIe s.</t>
  </si>
  <si>
    <t>chef-lieu vicairie / rempart selon Cassini / château visible = état du XVe s.</t>
  </si>
  <si>
    <t>nécropole mérovingienne à Souyri</t>
  </si>
  <si>
    <t>nécropole / rempart</t>
  </si>
  <si>
    <r>
      <t xml:space="preserve">atelier monétaire mérovingien à La Graufesenque / 873 : </t>
    </r>
    <r>
      <rPr>
        <i/>
        <sz val="10"/>
        <color indexed="8"/>
        <rFont val="Times New Roman"/>
        <family val="1"/>
      </rPr>
      <t>Amiliavensis vicaria</t>
    </r>
    <r>
      <rPr>
        <sz val="10"/>
        <color indexed="8"/>
        <rFont val="Times New Roman"/>
        <family val="1"/>
      </rPr>
      <t xml:space="preserve"> / 912 :</t>
    </r>
    <r>
      <rPr>
        <i/>
        <sz val="10"/>
        <color indexed="8"/>
        <rFont val="Times New Roman"/>
        <family val="1"/>
      </rPr>
      <t xml:space="preserve"> ministerium</t>
    </r>
    <r>
      <rPr>
        <sz val="10"/>
        <color indexed="8"/>
        <rFont val="Times New Roman"/>
        <family val="1"/>
      </rPr>
      <t xml:space="preserve"> / IXe s. : vicomté</t>
    </r>
  </si>
  <si>
    <t>673 : monastère / chef-lieu archiprêtré puis de diocèse en 1317</t>
  </si>
  <si>
    <r>
      <t>chef-lieu de</t>
    </r>
    <r>
      <rPr>
        <i/>
        <sz val="10"/>
        <color indexed="8"/>
        <rFont val="Times New Roman"/>
        <family val="1"/>
      </rPr>
      <t xml:space="preserve"> civitas</t>
    </r>
    <r>
      <rPr>
        <sz val="10"/>
        <color indexed="8"/>
        <rFont val="Times New Roman"/>
        <family val="1"/>
      </rPr>
      <t xml:space="preserve"> au IVe s. / évéché / 660 : rempart</t>
    </r>
  </si>
  <si>
    <t>château fort MA classique</t>
  </si>
  <si>
    <t>nécropole du HMA</t>
  </si>
  <si>
    <t>Cayla : occupation médiévale + église / bourg : église du XIIIe s.</t>
  </si>
  <si>
    <t>Château des Calmont d'Olt implanté au IXe s.</t>
  </si>
  <si>
    <t>XIIe : construction église Saint-Julien / ville close avec 5 portes / possession des Ventadour dès le XIIe s.</t>
  </si>
  <si>
    <t>village Moyen Âge</t>
  </si>
  <si>
    <t>1045 : châtellenie / XIIIe : archiprêtré</t>
  </si>
  <si>
    <t>donjon XIIIe à 1 km à l'ouest</t>
  </si>
  <si>
    <t>VIe s. l'occupation se poursuit (G. de T.) / collégiale castrale sous tutelle dés évêque des Limoges avant 936</t>
  </si>
  <si>
    <t>Ve - VIe s. installation du village autour de l'église</t>
  </si>
  <si>
    <r>
      <t xml:space="preserve">584 : incendie d'une église / frappe de monnaies  : </t>
    </r>
    <r>
      <rPr>
        <i/>
        <sz val="10"/>
        <color indexed="8"/>
        <rFont val="Times New Roman"/>
        <family val="1"/>
      </rPr>
      <t>Briva vico</t>
    </r>
    <r>
      <rPr>
        <sz val="10"/>
        <color indexed="8"/>
        <rFont val="Times New Roman"/>
        <family val="1"/>
      </rPr>
      <t xml:space="preserve"> / enceinte</t>
    </r>
  </si>
  <si>
    <r>
      <t>triens mérovingien :</t>
    </r>
    <r>
      <rPr>
        <i/>
        <sz val="10"/>
        <color indexed="8"/>
        <rFont val="Times New Roman"/>
        <family val="1"/>
      </rPr>
      <t xml:space="preserve"> Blatomago</t>
    </r>
    <r>
      <rPr>
        <sz val="10"/>
        <color indexed="8"/>
        <rFont val="Times New Roman"/>
        <family val="1"/>
      </rPr>
      <t xml:space="preserve"> / Eglise fortifiée XIIe à 1 km au sud</t>
    </r>
  </si>
  <si>
    <r>
      <t xml:space="preserve">triens mérovingien : </t>
    </r>
    <r>
      <rPr>
        <i/>
        <sz val="10"/>
        <color indexed="8"/>
        <rFont val="Times New Roman"/>
        <family val="1"/>
      </rPr>
      <t>Adeduno vico</t>
    </r>
    <r>
      <rPr>
        <sz val="10"/>
        <color indexed="8"/>
        <rFont val="Times New Roman"/>
        <family val="1"/>
      </rPr>
      <t xml:space="preserve"> / Abbaye carolingien au Moutier-d'Ahun</t>
    </r>
  </si>
  <si>
    <t>IIIe s. : baptistère / frappe de monnaies</t>
  </si>
  <si>
    <t>château XVe s.</t>
  </si>
  <si>
    <r>
      <rPr>
        <i/>
        <sz val="10"/>
        <color indexed="8"/>
        <rFont val="Times New Roman"/>
        <family val="1"/>
      </rPr>
      <t>villa</t>
    </r>
    <r>
      <rPr>
        <sz val="10"/>
        <color indexed="8"/>
        <rFont val="Times New Roman"/>
        <family val="1"/>
      </rPr>
      <t xml:space="preserve"> offerte en 768 aux chanoines de Limoges par Pépin le Bref</t>
    </r>
  </si>
  <si>
    <t>Château XIIe s.</t>
  </si>
  <si>
    <r>
      <t xml:space="preserve">chef-lieu subdivision carolingienne : </t>
    </r>
    <r>
      <rPr>
        <i/>
        <sz val="10"/>
        <color indexed="8"/>
        <rFont val="Times New Roman"/>
        <family val="1"/>
      </rPr>
      <t>vicaria carvicense</t>
    </r>
    <r>
      <rPr>
        <sz val="10"/>
        <color indexed="8"/>
        <rFont val="Times New Roman"/>
        <family val="1"/>
      </rPr>
      <t xml:space="preserve"> / Eglise XIIe s.</t>
    </r>
  </si>
  <si>
    <r>
      <t xml:space="preserve">VIIe : frappe de sous d'or au nom du </t>
    </r>
    <r>
      <rPr>
        <i/>
        <sz val="10"/>
        <color indexed="8"/>
        <rFont val="Times New Roman"/>
        <family val="1"/>
      </rPr>
      <t>vicus</t>
    </r>
    <r>
      <rPr>
        <sz val="10"/>
        <color indexed="8"/>
        <rFont val="Times New Roman"/>
        <family val="1"/>
      </rPr>
      <t xml:space="preserve"> / IXe s. siège d'une vicairie</t>
    </r>
  </si>
  <si>
    <t>habitats / 675 : frappe de monnaies mérovingiennes / XIIIe : château / chef-lieu viciaire carolingienne</t>
  </si>
  <si>
    <t>plusieurs villages médiévaux sur le plateau de l'Aubrac</t>
  </si>
  <si>
    <t>habitat groupé à partir du IIIe s. / siège épiscopal installé entre le Ve et le VIIe s.</t>
  </si>
  <si>
    <t>1075 : église Saint-Sauveur</t>
  </si>
  <si>
    <t>occupation diffuse sur le territoire de la commune / château détruit au XVIe s. / monastère</t>
  </si>
  <si>
    <r>
      <t xml:space="preserve">1053 : </t>
    </r>
    <r>
      <rPr>
        <i/>
        <sz val="10"/>
        <color indexed="8"/>
        <rFont val="Times New Roman"/>
        <family val="1"/>
      </rPr>
      <t>in villa canonica</t>
    </r>
    <r>
      <rPr>
        <sz val="10"/>
        <color indexed="8"/>
        <rFont val="Times New Roman"/>
        <family val="1"/>
      </rPr>
      <t> / château Saint-Etienne au XIIe s.</t>
    </r>
  </si>
  <si>
    <r>
      <t xml:space="preserve">réutilisation au Ve s. / site castral sous Charlemagne / 998 : </t>
    </r>
    <r>
      <rPr>
        <i/>
        <sz val="10"/>
        <color indexed="8"/>
        <rFont val="Times New Roman"/>
        <family val="1"/>
      </rPr>
      <t>in vicaria gredonenses</t>
    </r>
  </si>
  <si>
    <t>source thermale toujours utilisées durant le MA</t>
  </si>
  <si>
    <t>bastide au XIIe s.</t>
  </si>
  <si>
    <t>funéraire et céramique HMA / monnaies du VIIe s.</t>
  </si>
  <si>
    <t>habitats, silo, cimetière à plus de 5 km de l'agglo hypothétique</t>
  </si>
  <si>
    <t>église Saint-Martin édifiée pdt la période mérovingienne / VIIe s. : abbaye Saint-Pierre</t>
  </si>
  <si>
    <r>
      <rPr>
        <i/>
        <sz val="10"/>
        <color indexed="8"/>
        <rFont val="Times New Roman"/>
        <family val="1"/>
      </rPr>
      <t>fanum</t>
    </r>
    <r>
      <rPr>
        <sz val="10"/>
        <color indexed="8"/>
        <rFont val="Times New Roman"/>
        <family val="1"/>
      </rPr>
      <t xml:space="preserve"> réutilisé comme nécropole médiévale / XIe s. : château fort dans la boucle du Lot</t>
    </r>
  </si>
  <si>
    <t>prieuré au XIe s. dépendant de Moissac</t>
  </si>
  <si>
    <t>1 monnaie mérovingienne</t>
  </si>
  <si>
    <t>occupation VIe - VIIe s. / Viguerie carolingienne</t>
  </si>
  <si>
    <r>
      <t xml:space="preserve">rempart détruit au XVIIIe s. / ville franche en 1203 / nécropole médiévale / atelier montéaire mérovingien : </t>
    </r>
    <r>
      <rPr>
        <i/>
        <sz val="10"/>
        <color indexed="8"/>
        <rFont val="Times New Roman"/>
        <family val="1"/>
      </rPr>
      <t>Vorocio</t>
    </r>
  </si>
  <si>
    <r>
      <rPr>
        <i/>
        <sz val="10"/>
        <color indexed="8"/>
        <rFont val="Times New Roman"/>
        <family val="1"/>
      </rPr>
      <t>villa Martialis</t>
    </r>
    <r>
      <rPr>
        <sz val="10"/>
        <color indexed="8"/>
        <rFont val="Times New Roman"/>
        <family val="1"/>
      </rPr>
      <t xml:space="preserve"> / Village du Xe s. avec église détruite en 1789 à Saint-Martial</t>
    </r>
  </si>
  <si>
    <t>occupation continue</t>
  </si>
  <si>
    <t>plusieurs points occupation médiévale : St-Martin, St-Jean, Les Colis, le bourg / vicairie / Château en 1315 / ville</t>
  </si>
  <si>
    <t>plusieurs mentions de villa du VIIIe, IX, Xe s. sont relevées par G. Fournier / commanderie templière</t>
  </si>
  <si>
    <t>XIIIe : commanderie hospitalière</t>
  </si>
  <si>
    <t>château du XIIIe s. sur la butte de Montrognon</t>
  </si>
  <si>
    <t>Vicairie carolingienne / 1219 : installation du village au nord de l'agglomération antique sur une motte / charte de franchise en 1239</t>
  </si>
  <si>
    <t>église Saint-Georges du XIIe s.</t>
  </si>
  <si>
    <t>église Sainte-Marthe et Saint-Martin des XIe et XIIe siècles</t>
  </si>
  <si>
    <t>bourg carolingien face à l'agglomération antique / église Xe s.</t>
  </si>
  <si>
    <t>monnaies du IVe s. / IXe s. : église / charte de Clovis atteste d'un bourg au XIe s.</t>
  </si>
  <si>
    <r>
      <t xml:space="preserve">atelier monétaire mérovingien / </t>
    </r>
    <r>
      <rPr>
        <i/>
        <sz val="10"/>
        <color indexed="8"/>
        <rFont val="Times New Roman"/>
        <family val="1"/>
      </rPr>
      <t>vicaria Mauriacense</t>
    </r>
  </si>
  <si>
    <r>
      <rPr>
        <i/>
        <sz val="10"/>
        <color indexed="8"/>
        <rFont val="Times New Roman"/>
        <family val="1"/>
      </rPr>
      <t>castrum</t>
    </r>
    <r>
      <rPr>
        <sz val="10"/>
        <color indexed="8"/>
        <rFont val="Times New Roman"/>
        <family val="1"/>
      </rPr>
      <t xml:space="preserve"> de Saint-Victor avec défense, église et habitat carolingien / atelier monétaire de la </t>
    </r>
    <r>
      <rPr>
        <i/>
        <sz val="10"/>
        <color indexed="8"/>
        <rFont val="Times New Roman"/>
        <family val="1"/>
      </rPr>
      <t>vicaria de Massiago</t>
    </r>
  </si>
  <si>
    <r>
      <t xml:space="preserve">Chastel-Marlhac : </t>
    </r>
    <r>
      <rPr>
        <i/>
        <sz val="10"/>
        <color indexed="8"/>
        <rFont val="Times New Roman"/>
        <family val="1"/>
      </rPr>
      <t>castrum</t>
    </r>
    <r>
      <rPr>
        <sz val="10"/>
        <color indexed="8"/>
        <rFont val="Times New Roman"/>
        <family val="1"/>
      </rPr>
      <t xml:space="preserve"> cité par G. de Tour au VIe s.</t>
    </r>
  </si>
  <si>
    <r>
      <rPr>
        <i/>
        <sz val="10"/>
        <color indexed="8"/>
        <rFont val="Times New Roman"/>
        <family val="1"/>
      </rPr>
      <t>vicus berberensem</t>
    </r>
    <r>
      <rPr>
        <sz val="10"/>
        <color indexed="8"/>
        <rFont val="Times New Roman"/>
        <family val="1"/>
      </rPr>
      <t xml:space="preserve"> / église / motte castrale / château</t>
    </r>
  </si>
  <si>
    <r>
      <rPr>
        <i/>
        <sz val="10"/>
        <color indexed="8"/>
        <rFont val="Times New Roman"/>
        <family val="1"/>
      </rPr>
      <t>vicus Iciodorensem</t>
    </r>
    <r>
      <rPr>
        <sz val="10"/>
        <color indexed="8"/>
        <rFont val="Times New Roman"/>
        <family val="1"/>
      </rPr>
      <t xml:space="preserve"> / atelier de monnaies mérovingienne / Xe s. : fortifications</t>
    </r>
  </si>
  <si>
    <t>église du XIIIe s.</t>
  </si>
  <si>
    <t>village médiéval sur la butte du bourg actuel / monastère dans la plaine au nord de l'agglomération cité par G. de Tours</t>
  </si>
  <si>
    <t>vicairie Denobrensis</t>
  </si>
  <si>
    <t>centre thermal au MA</t>
  </si>
  <si>
    <t>abbaye de Saint-Benoit fondée en 665 / nécropole mérovingienne</t>
  </si>
  <si>
    <r>
      <t>Ve s. : basilique /</t>
    </r>
    <r>
      <rPr>
        <i/>
        <sz val="10"/>
        <color indexed="8"/>
        <rFont val="Times New Roman"/>
        <family val="1"/>
      </rPr>
      <t xml:space="preserve"> vicus Brivatensis</t>
    </r>
    <r>
      <rPr>
        <sz val="10"/>
        <color indexed="8"/>
        <rFont val="Times New Roman"/>
        <family val="1"/>
      </rPr>
      <t xml:space="preserve"> cité par G. de Tours au VIe s.</t>
    </r>
  </si>
  <si>
    <t>atelier monétaire mérovingien BLOTE FIT ET VALDOLEMUS / chef-lieu archiprêtré</t>
  </si>
  <si>
    <r>
      <rPr>
        <i/>
        <sz val="10"/>
        <color indexed="8"/>
        <rFont val="Times New Roman"/>
        <family val="1"/>
      </rPr>
      <t>vicus Arthonensis</t>
    </r>
    <r>
      <rPr>
        <sz val="10"/>
        <color indexed="8"/>
        <rFont val="Times New Roman"/>
        <family val="1"/>
      </rPr>
      <t xml:space="preserve"> au VIe siècle cité par G. de Tours / siège de paroisse avec groupe baptismal et atelier monétaire</t>
    </r>
  </si>
  <si>
    <t>frappe de monnaies mérovingienne / nécropole chrétienne Ve - XIIIe s. / vicairie / abbaye Saint-Géraud à Aurillac</t>
  </si>
  <si>
    <t>village médiéval, abandonné, au sud de l'agglomération antique</t>
  </si>
  <si>
    <t>Eglise</t>
  </si>
  <si>
    <t>Groupe baptismal</t>
  </si>
  <si>
    <t>Monastère/Abbaye</t>
  </si>
  <si>
    <t>Castrum</t>
  </si>
  <si>
    <t>Vicairie</t>
  </si>
  <si>
    <t>Chef-lieu</t>
  </si>
  <si>
    <t>Vicus méro</t>
  </si>
  <si>
    <t>Frappe de monnaie</t>
  </si>
  <si>
    <t>Informations</t>
  </si>
  <si>
    <t>Modalité</t>
  </si>
  <si>
    <t>Fiabilitié</t>
  </si>
  <si>
    <t>Saint-Victor</t>
  </si>
  <si>
    <t>Mine des Anglais</t>
  </si>
  <si>
    <t>Aurillac / Arpajon-sur-Cère</t>
  </si>
  <si>
    <t>Oppidum</t>
  </si>
  <si>
    <t>Puy-du-Tour (oppidum)</t>
  </si>
  <si>
    <t>Sigillée</t>
  </si>
  <si>
    <t>Attesté</t>
  </si>
  <si>
    <t>Supposé</t>
  </si>
  <si>
    <t>Hypothétique</t>
  </si>
  <si>
    <t>450 - 500</t>
  </si>
  <si>
    <t>400 - 450</t>
  </si>
  <si>
    <t>350 - 400</t>
  </si>
  <si>
    <t>300 - 350</t>
  </si>
  <si>
    <t>275 - 300</t>
  </si>
  <si>
    <t>250 - 275</t>
  </si>
  <si>
    <t>200 - 250</t>
  </si>
  <si>
    <t>150 - 200</t>
  </si>
  <si>
    <t>100 - 150</t>
  </si>
  <si>
    <t>70 - 100</t>
  </si>
  <si>
    <t>40 - 70</t>
  </si>
  <si>
    <t>14 ap. J.-C. - 40 ap.</t>
  </si>
  <si>
    <t>30 av. J.-C. - 14 ap. J.-C.</t>
  </si>
  <si>
    <t>50 av. J.-C. - 30 av. J.-C.</t>
  </si>
  <si>
    <t>Médiéval-Moderne</t>
  </si>
  <si>
    <t>Carolingien</t>
  </si>
  <si>
    <t>Mérovingien</t>
  </si>
  <si>
    <t>Epoque romaine</t>
  </si>
  <si>
    <t>100 av. J.-C. - 50 av. J.-C.</t>
  </si>
  <si>
    <t>avant 100 av. J.-C.</t>
  </si>
  <si>
    <t>Fig. XX : Evolution chronologique</t>
  </si>
  <si>
    <t>Sainte-Radegonde</t>
  </si>
  <si>
    <t>Budelière</t>
  </si>
  <si>
    <t>Le Châtelard</t>
  </si>
  <si>
    <t>Jabreilles-les-Bordes</t>
  </si>
  <si>
    <t>Brialle</t>
  </si>
  <si>
    <t>Saint-Pourcain-sur-Sioule</t>
  </si>
  <si>
    <t>Viermieux</t>
  </si>
  <si>
    <t>Cusset</t>
  </si>
  <si>
    <t>Chemilly</t>
  </si>
  <si>
    <t>La Grande</t>
  </si>
  <si>
    <t>Cahstel-Marlhac</t>
  </si>
  <si>
    <t>Marcilhac</t>
  </si>
  <si>
    <t>Oppidum de Thauron</t>
  </si>
  <si>
    <t>Thauron</t>
  </si>
  <si>
    <t>Gondole</t>
  </si>
  <si>
    <t>Le Cendre</t>
  </si>
  <si>
    <t>Déplacement de l'occupation</t>
  </si>
  <si>
    <t>Le Puy du Tour</t>
  </si>
  <si>
    <t>Monceaux-sur-Dordogne</t>
  </si>
  <si>
    <t>Mont Mallorum</t>
  </si>
  <si>
    <t>Bas en Basset</t>
  </si>
  <si>
    <t>Descente de l'occupation</t>
  </si>
  <si>
    <t>Le Puy-d'Issolud</t>
  </si>
  <si>
    <t>Uxellodunum</t>
  </si>
  <si>
    <t>Le Rougé</t>
  </si>
  <si>
    <t>Mont Annis</t>
  </si>
  <si>
    <t>Puy-en-Velay</t>
  </si>
  <si>
    <t>Tintignac</t>
  </si>
  <si>
    <t>Côtes de Clermont</t>
  </si>
  <si>
    <t>Camp du Charlat</t>
  </si>
  <si>
    <t>Le Truc</t>
  </si>
  <si>
    <t>L'Impernal</t>
  </si>
  <si>
    <t>Plateau de Gergovie</t>
  </si>
  <si>
    <t>Gergovie</t>
  </si>
  <si>
    <t>Camp de César</t>
  </si>
  <si>
    <r>
      <t xml:space="preserve">Réoccupation </t>
    </r>
    <r>
      <rPr>
        <b/>
        <i/>
        <sz val="10"/>
        <color indexed="8"/>
        <rFont val="Times New Roman"/>
        <family val="1"/>
      </rPr>
      <t>in-situ</t>
    </r>
  </si>
  <si>
    <t>Cités</t>
  </si>
  <si>
    <t>Agglomération antique</t>
  </si>
  <si>
    <t>Distance à l'agglomération la plus proche (km)</t>
  </si>
  <si>
    <t>Distance à l'agglomération la plus proche (m)</t>
  </si>
  <si>
    <t>Lieu-dit</t>
  </si>
  <si>
    <t>Métallurgie, Céramique</t>
  </si>
  <si>
    <t>Céramique, Carrières</t>
  </si>
  <si>
    <t>Métallurgie, Mines</t>
  </si>
  <si>
    <t>Métallurgie, Carrières</t>
  </si>
  <si>
    <t>Céramique, Verre, Chaux, Entrepôts</t>
  </si>
  <si>
    <t>Métallurgie, Chaux</t>
  </si>
  <si>
    <t>Métallurgie, Céramique, Chaux</t>
  </si>
  <si>
    <t>Céramique, Tissage</t>
  </si>
  <si>
    <t>Céramique, Chaux</t>
  </si>
  <si>
    <t>Savetier</t>
  </si>
  <si>
    <t>Meules</t>
  </si>
  <si>
    <t>Riom-és-Montagnes</t>
  </si>
  <si>
    <t>Métallurgie, Meunerie hydraulique</t>
  </si>
  <si>
    <t>Métallurgie, Meules, Fausse monnaie</t>
  </si>
  <si>
    <t>Métallurgie, Céramique, Occulistes</t>
  </si>
  <si>
    <t>Métallurgie, Céramique, Tabletterie, Chaux</t>
  </si>
  <si>
    <t>Métallurgie, Céramique, Mines, Carrières</t>
  </si>
  <si>
    <t>Métallurgie, Céramique, Meunerie hydraulique, Tabletterie, Entrepôts</t>
  </si>
  <si>
    <t>Métallurgie, Céramique, Carrières, Tabletterie, Boucherie</t>
  </si>
  <si>
    <t>Nombre d'activités différentes</t>
  </si>
  <si>
    <t>Artisanats</t>
  </si>
  <si>
    <t>Mainsat</t>
  </si>
  <si>
    <t>Nombre</t>
  </si>
  <si>
    <t>Etendue inter-quartile</t>
  </si>
  <si>
    <t>Ecart-type</t>
  </si>
  <si>
    <t>Moyenne</t>
  </si>
  <si>
    <t>Statistiques des distances pour chaque agglomération</t>
  </si>
  <si>
    <t>Statistiques des distances selon les niveaux de fiabilité</t>
  </si>
  <si>
    <t>Statistisques des distances selon les cités</t>
  </si>
  <si>
    <t>Distances des 5 premiers habitats ruraux aux agglomérations</t>
  </si>
  <si>
    <t>-2.632411</t>
  </si>
  <si>
    <t>8.478128e-03</t>
  </si>
  <si>
    <t>60.204082</t>
  </si>
  <si>
    <t>0.000000</t>
  </si>
  <si>
    <t>Inscription=INS0</t>
  </si>
  <si>
    <t>-2.452812</t>
  </si>
  <si>
    <t>1.417443e-02</t>
  </si>
  <si>
    <t>56.122449</t>
  </si>
  <si>
    <t>Fiabilite=FIA1</t>
  </si>
  <si>
    <t>-2.370014</t>
  </si>
  <si>
    <t>1.778743e-02</t>
  </si>
  <si>
    <t>73.469388</t>
  </si>
  <si>
    <t>1.388889</t>
  </si>
  <si>
    <t>Hydraulique=HYD0</t>
  </si>
  <si>
    <t>2.452812</t>
  </si>
  <si>
    <t>43.877551</t>
  </si>
  <si>
    <t>11.627907</t>
  </si>
  <si>
    <t>Fiabilite=FIA2</t>
  </si>
  <si>
    <t>2.550063</t>
  </si>
  <si>
    <t>1.077034e-02</t>
  </si>
  <si>
    <t>23.469388</t>
  </si>
  <si>
    <t>17.391304</t>
  </si>
  <si>
    <t>Hydraulique=HYD1</t>
  </si>
  <si>
    <t>3.409770</t>
  </si>
  <si>
    <t>6.501758e-04</t>
  </si>
  <si>
    <t>12.244898</t>
  </si>
  <si>
    <t>33.333333</t>
  </si>
  <si>
    <t>Superficie=SUP6</t>
  </si>
  <si>
    <t>3.483184</t>
  </si>
  <si>
    <t>4.954877e-04</t>
  </si>
  <si>
    <t>21.739130</t>
  </si>
  <si>
    <t>Morphologie=MOR1</t>
  </si>
  <si>
    <t>3.904506</t>
  </si>
  <si>
    <t>9.441788e-05</t>
  </si>
  <si>
    <t>8.163265</t>
  </si>
  <si>
    <t>50.000000</t>
  </si>
  <si>
    <t>Inscription=INS5</t>
  </si>
  <si>
    <t>5.664735</t>
  </si>
  <si>
    <t>1.472518e-08</t>
  </si>
  <si>
    <t>5.102041</t>
  </si>
  <si>
    <t>100.000000</t>
  </si>
  <si>
    <t>Monuments=PUB8</t>
  </si>
  <si>
    <t>v.test</t>
  </si>
  <si>
    <t>p.value</t>
  </si>
  <si>
    <t>Global</t>
  </si>
  <si>
    <t>Mod/Cla</t>
  </si>
  <si>
    <t>Cla/Mod</t>
  </si>
  <si>
    <t>Classe 6</t>
  </si>
  <si>
    <t>-2.384670</t>
  </si>
  <si>
    <t>1.709447e-02</t>
  </si>
  <si>
    <t>2.673999</t>
  </si>
  <si>
    <t>7.495266e-03</t>
  </si>
  <si>
    <t>20.408163</t>
  </si>
  <si>
    <t>Activites=ACT3</t>
  </si>
  <si>
    <t>4.507009</t>
  </si>
  <si>
    <t>6.574795e-06</t>
  </si>
  <si>
    <t>3.061224</t>
  </si>
  <si>
    <t>Communication=COM421</t>
  </si>
  <si>
    <t>Classe 5</t>
  </si>
  <si>
    <t>-3.044681</t>
  </si>
  <si>
    <t>2.329272e-03</t>
  </si>
  <si>
    <t>0.00000</t>
  </si>
  <si>
    <t>-2.246696</t>
  </si>
  <si>
    <t>2.465948e-02</t>
  </si>
  <si>
    <t>39.795918</t>
  </si>
  <si>
    <t>Monuments=PUB0</t>
  </si>
  <si>
    <t>-2.005556</t>
  </si>
  <si>
    <t>4.490369e-02</t>
  </si>
  <si>
    <t>34.693878</t>
  </si>
  <si>
    <t>Monuments=PUB3</t>
  </si>
  <si>
    <t>2.657190</t>
  </si>
  <si>
    <t>7.879506e-03</t>
  </si>
  <si>
    <t>71.42857</t>
  </si>
  <si>
    <t>21.73913</t>
  </si>
  <si>
    <t>2.870993</t>
  </si>
  <si>
    <t>4.091849e-03</t>
  </si>
  <si>
    <t>57.14286</t>
  </si>
  <si>
    <t>33.33333</t>
  </si>
  <si>
    <t>3.044681</t>
  </si>
  <si>
    <t>100.00000</t>
  </si>
  <si>
    <t>16.27907</t>
  </si>
  <si>
    <t>4.771480</t>
  </si>
  <si>
    <t>1.828773e-06</t>
  </si>
  <si>
    <t>6.122449</t>
  </si>
  <si>
    <t>83.33333</t>
  </si>
  <si>
    <t>Monuments=PUB6</t>
  </si>
  <si>
    <t>Classe 4</t>
  </si>
  <si>
    <t>-4.443197</t>
  </si>
  <si>
    <t>8.863186e-06</t>
  </si>
  <si>
    <t>38.775510</t>
  </si>
  <si>
    <t>9.090909</t>
  </si>
  <si>
    <t>7.894737</t>
  </si>
  <si>
    <t>Superficie=SUP0</t>
  </si>
  <si>
    <t>-3.947647</t>
  </si>
  <si>
    <t>7.892317e-05</t>
  </si>
  <si>
    <t>45.918367</t>
  </si>
  <si>
    <t>18.181818</t>
  </si>
  <si>
    <t>13.333333</t>
  </si>
  <si>
    <t>Activites=ACT0</t>
  </si>
  <si>
    <t>-2.333511</t>
  </si>
  <si>
    <t>1.962136e-02</t>
  </si>
  <si>
    <t>27.272727</t>
  </si>
  <si>
    <t>20.930233</t>
  </si>
  <si>
    <t>Morphologie=MOR0</t>
  </si>
  <si>
    <t>-1.992848</t>
  </si>
  <si>
    <t>4.627811e-02</t>
  </si>
  <si>
    <t>3.030303</t>
  </si>
  <si>
    <t>8.333333</t>
  </si>
  <si>
    <t>Superficie=SUP2</t>
  </si>
  <si>
    <t>2.358582</t>
  </si>
  <si>
    <t>1.834493e-02</t>
  </si>
  <si>
    <t>75.000000</t>
  </si>
  <si>
    <t>Superficie=SUP5</t>
  </si>
  <si>
    <t>2.497113</t>
  </si>
  <si>
    <t>1.252090e-02</t>
  </si>
  <si>
    <t>57.575758</t>
  </si>
  <si>
    <t>48.717949</t>
  </si>
  <si>
    <t>2.620938</t>
  </si>
  <si>
    <t>8.768809e-03</t>
  </si>
  <si>
    <t>25.510204</t>
  </si>
  <si>
    <t>42.424242</t>
  </si>
  <si>
    <t>56.000000</t>
  </si>
  <si>
    <t>Communication=COM42</t>
  </si>
  <si>
    <t>2.742985</t>
  </si>
  <si>
    <t>6.088353e-03</t>
  </si>
  <si>
    <t>32.653061</t>
  </si>
  <si>
    <t>51.515152</t>
  </si>
  <si>
    <t>53.125000</t>
  </si>
  <si>
    <t>Morphologie=MOR2</t>
  </si>
  <si>
    <t>3.421617</t>
  </si>
  <si>
    <t>6.224989e-04</t>
  </si>
  <si>
    <t>9.183673</t>
  </si>
  <si>
    <t>24.242424</t>
  </si>
  <si>
    <t>88.888889</t>
  </si>
  <si>
    <t>Superficie=SUP4</t>
  </si>
  <si>
    <t>4.098770</t>
  </si>
  <si>
    <t>4.153512e-05</t>
  </si>
  <si>
    <t>27.551020</t>
  </si>
  <si>
    <t>54.545455</t>
  </si>
  <si>
    <t>66.666667</t>
  </si>
  <si>
    <t>Activites=ACT2</t>
  </si>
  <si>
    <t>4.219285</t>
  </si>
  <si>
    <t>2.450783e-05</t>
  </si>
  <si>
    <t>Superficie=SUP1</t>
  </si>
  <si>
    <t>Classe 3</t>
  </si>
  <si>
    <t>-3.460042</t>
  </si>
  <si>
    <t>5.400910e-04</t>
  </si>
  <si>
    <t>-3.199194</t>
  </si>
  <si>
    <t>1.378126e-03</t>
  </si>
  <si>
    <t>-3.134298</t>
  </si>
  <si>
    <t>1.722658e-03</t>
  </si>
  <si>
    <t>-2.142424</t>
  </si>
  <si>
    <t>3.215938e-02</t>
  </si>
  <si>
    <t>2.051570</t>
  </si>
  <si>
    <t>4.021145e-02</t>
  </si>
  <si>
    <t>16.66667</t>
  </si>
  <si>
    <t>66.66667</t>
  </si>
  <si>
    <t>Hydraulique=HYD3</t>
  </si>
  <si>
    <t>2.404537</t>
  </si>
  <si>
    <t>1.619298e-02</t>
  </si>
  <si>
    <t>91.66667</t>
  </si>
  <si>
    <t>18.64407</t>
  </si>
  <si>
    <t>3.053562</t>
  </si>
  <si>
    <t>2.261416e-03</t>
  </si>
  <si>
    <t>10.204082</t>
  </si>
  <si>
    <t>41.66667</t>
  </si>
  <si>
    <t>50.00000</t>
  </si>
  <si>
    <t>Superficie=SUP3</t>
  </si>
  <si>
    <t>3.429209</t>
  </si>
  <si>
    <t>6.053434e-04</t>
  </si>
  <si>
    <t>3.729486</t>
  </si>
  <si>
    <t>1.918708e-04</t>
  </si>
  <si>
    <t>31.25000</t>
  </si>
  <si>
    <t>4.968410</t>
  </si>
  <si>
    <t>6.750422e-07</t>
  </si>
  <si>
    <t>35.29412</t>
  </si>
  <si>
    <t>Classe 2</t>
  </si>
  <si>
    <t>-4.966989</t>
  </si>
  <si>
    <t>6.800043e-07</t>
  </si>
  <si>
    <t>13.157895</t>
  </si>
  <si>
    <t>-4.296754</t>
  </si>
  <si>
    <t>1.733174e-05</t>
  </si>
  <si>
    <t>9.375000</t>
  </si>
  <si>
    <t>-3.556467</t>
  </si>
  <si>
    <t>3.758751e-04</t>
  </si>
  <si>
    <t>11.111111</t>
  </si>
  <si>
    <t>-3.504038</t>
  </si>
  <si>
    <t>4.582605e-04</t>
  </si>
  <si>
    <t>5.263158</t>
  </si>
  <si>
    <t>8.695652</t>
  </si>
  <si>
    <t>-2.597369</t>
  </si>
  <si>
    <t>9.394088e-03</t>
  </si>
  <si>
    <t>-2.461735</t>
  </si>
  <si>
    <t>1.382669e-02</t>
  </si>
  <si>
    <t>15.000000</t>
  </si>
  <si>
    <t>-2.403049</t>
  </si>
  <si>
    <t>1.625900e-02</t>
  </si>
  <si>
    <t>-1.981268</t>
  </si>
  <si>
    <t>4.756126e-02</t>
  </si>
  <si>
    <t>4.794532</t>
  </si>
  <si>
    <t>1.630551e-06</t>
  </si>
  <si>
    <t>76.315789</t>
  </si>
  <si>
    <t>64.444444</t>
  </si>
  <si>
    <t>4.966989</t>
  </si>
  <si>
    <t>86.842105</t>
  </si>
  <si>
    <t>60.000000</t>
  </si>
  <si>
    <t>6.966016</t>
  </si>
  <si>
    <t>3.260421e-12</t>
  </si>
  <si>
    <t>76.744186</t>
  </si>
  <si>
    <t>7.994681</t>
  </si>
  <si>
    <t>1.299093e-15</t>
  </si>
  <si>
    <t>Classe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</si>
</sst>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"/>
    <numFmt numFmtId="165" formatCode="0.00_ ;\-0.00\ "/>
  </numFmts>
  <fonts count="12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name val="MS Sans Serif"/>
    </font>
    <font>
      <sz val="10"/>
      <name val="Times New Roman"/>
      <family val="1"/>
    </font>
    <font>
      <b/>
      <sz val="10"/>
      <color rgb="FF000000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i/>
      <sz val="10"/>
      <color indexed="8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182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0" fontId="0" fillId="0" borderId="0" xfId="0" applyNumberFormat="1"/>
    <xf numFmtId="10" fontId="2" fillId="0" borderId="1" xfId="0" applyNumberFormat="1" applyFont="1" applyBorder="1" applyAlignment="1">
      <alignment horizontal="center"/>
    </xf>
    <xf numFmtId="0" fontId="0" fillId="0" borderId="2" xfId="0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1" xfId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0" borderId="0" xfId="0" applyFont="1"/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/>
    <xf numFmtId="0" fontId="2" fillId="0" borderId="1" xfId="0" quotePrefix="1" applyFont="1" applyBorder="1" applyAlignment="1">
      <alignment horizontal="center"/>
    </xf>
    <xf numFmtId="0" fontId="2" fillId="0" borderId="1" xfId="0" applyFont="1" applyBorder="1"/>
    <xf numFmtId="0" fontId="0" fillId="0" borderId="0" xfId="0" applyAlignment="1">
      <alignment horizontal="center"/>
    </xf>
    <xf numFmtId="0" fontId="0" fillId="2" borderId="1" xfId="0" applyFill="1" applyBorder="1"/>
    <xf numFmtId="0" fontId="0" fillId="0" borderId="0" xfId="0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2" fillId="4" borderId="28" xfId="0" applyFont="1" applyFill="1" applyBorder="1"/>
    <xf numFmtId="0" fontId="2" fillId="4" borderId="29" xfId="0" applyFont="1" applyFill="1" applyBorder="1"/>
    <xf numFmtId="0" fontId="2" fillId="5" borderId="29" xfId="0" applyFont="1" applyFill="1" applyBorder="1"/>
    <xf numFmtId="0" fontId="2" fillId="5" borderId="30" xfId="0" applyFont="1" applyFill="1" applyBorder="1"/>
    <xf numFmtId="0" fontId="2" fillId="0" borderId="12" xfId="0" applyFont="1" applyBorder="1"/>
    <xf numFmtId="0" fontId="2" fillId="4" borderId="31" xfId="0" applyFont="1" applyFill="1" applyBorder="1"/>
    <xf numFmtId="0" fontId="2" fillId="4" borderId="32" xfId="0" applyFont="1" applyFill="1" applyBorder="1"/>
    <xf numFmtId="0" fontId="2" fillId="4" borderId="33" xfId="0" applyFont="1" applyFill="1" applyBorder="1"/>
    <xf numFmtId="0" fontId="2" fillId="5" borderId="32" xfId="0" applyFont="1" applyFill="1" applyBorder="1"/>
    <xf numFmtId="0" fontId="2" fillId="5" borderId="33" xfId="0" applyFont="1" applyFill="1" applyBorder="1"/>
    <xf numFmtId="0" fontId="2" fillId="4" borderId="34" xfId="0" applyFont="1" applyFill="1" applyBorder="1"/>
    <xf numFmtId="0" fontId="2" fillId="4" borderId="0" xfId="0" applyFont="1" applyFill="1"/>
    <xf numFmtId="0" fontId="2" fillId="0" borderId="12" xfId="0" applyFont="1" applyBorder="1" applyAlignment="1">
      <alignment horizontal="left" vertical="center" wrapText="1"/>
    </xf>
    <xf numFmtId="0" fontId="2" fillId="0" borderId="32" xfId="0" applyFont="1" applyBorder="1"/>
    <xf numFmtId="0" fontId="2" fillId="0" borderId="31" xfId="0" applyFont="1" applyBorder="1"/>
    <xf numFmtId="0" fontId="2" fillId="0" borderId="33" xfId="0" applyFont="1" applyBorder="1"/>
    <xf numFmtId="0" fontId="2" fillId="6" borderId="34" xfId="0" applyFont="1" applyFill="1" applyBorder="1"/>
    <xf numFmtId="0" fontId="2" fillId="6" borderId="0" xfId="0" applyFont="1" applyFill="1"/>
    <xf numFmtId="0" fontId="2" fillId="0" borderId="36" xfId="0" applyFont="1" applyBorder="1"/>
    <xf numFmtId="0" fontId="2" fillId="5" borderId="31" xfId="0" applyFont="1" applyFill="1" applyBorder="1"/>
    <xf numFmtId="0" fontId="2" fillId="3" borderId="32" xfId="0" applyFont="1" applyFill="1" applyBorder="1"/>
    <xf numFmtId="0" fontId="2" fillId="6" borderId="32" xfId="0" applyFont="1" applyFill="1" applyBorder="1"/>
    <xf numFmtId="0" fontId="2" fillId="7" borderId="32" xfId="0" applyFont="1" applyFill="1" applyBorder="1"/>
    <xf numFmtId="0" fontId="2" fillId="7" borderId="33" xfId="0" applyFont="1" applyFill="1" applyBorder="1"/>
    <xf numFmtId="0" fontId="2" fillId="3" borderId="0" xfId="0" applyFont="1" applyFill="1"/>
    <xf numFmtId="0" fontId="2" fillId="8" borderId="32" xfId="0" applyFont="1" applyFill="1" applyBorder="1"/>
    <xf numFmtId="0" fontId="2" fillId="3" borderId="33" xfId="0" applyFont="1" applyFill="1" applyBorder="1"/>
    <xf numFmtId="0" fontId="10" fillId="5" borderId="32" xfId="0" applyFont="1" applyFill="1" applyBorder="1"/>
    <xf numFmtId="0" fontId="2" fillId="4" borderId="37" xfId="0" applyFont="1" applyFill="1" applyBorder="1"/>
    <xf numFmtId="0" fontId="10" fillId="4" borderId="32" xfId="0" applyFont="1" applyFill="1" applyBorder="1"/>
    <xf numFmtId="0" fontId="5" fillId="4" borderId="31" xfId="0" applyFont="1" applyFill="1" applyBorder="1"/>
    <xf numFmtId="0" fontId="5" fillId="4" borderId="32" xfId="0" applyFont="1" applyFill="1" applyBorder="1"/>
    <xf numFmtId="0" fontId="2" fillId="0" borderId="35" xfId="0" applyFont="1" applyBorder="1"/>
    <xf numFmtId="0" fontId="2" fillId="0" borderId="3" xfId="0" applyFont="1" applyBorder="1"/>
    <xf numFmtId="0" fontId="2" fillId="0" borderId="12" xfId="0" applyFont="1" applyBorder="1" applyAlignment="1">
      <alignment wrapText="1"/>
    </xf>
    <xf numFmtId="0" fontId="2" fillId="0" borderId="38" xfId="0" applyFont="1" applyBorder="1"/>
    <xf numFmtId="0" fontId="2" fillId="0" borderId="39" xfId="0" applyFont="1" applyBorder="1"/>
    <xf numFmtId="0" fontId="2" fillId="4" borderId="39" xfId="0" applyFont="1" applyFill="1" applyBorder="1"/>
    <xf numFmtId="0" fontId="2" fillId="0" borderId="40" xfId="0" applyFont="1" applyBorder="1"/>
    <xf numFmtId="0" fontId="2" fillId="0" borderId="34" xfId="0" applyFont="1" applyBorder="1"/>
    <xf numFmtId="0" fontId="2" fillId="5" borderId="0" xfId="0" applyFont="1" applyFill="1"/>
    <xf numFmtId="0" fontId="2" fillId="5" borderId="35" xfId="0" applyFont="1" applyFill="1" applyBorder="1"/>
    <xf numFmtId="0" fontId="0" fillId="4" borderId="12" xfId="0" applyFill="1" applyBorder="1"/>
    <xf numFmtId="0" fontId="0" fillId="5" borderId="12" xfId="0" applyFill="1" applyBorder="1"/>
    <xf numFmtId="0" fontId="2" fillId="3" borderId="35" xfId="0" applyFont="1" applyFill="1" applyBorder="1"/>
    <xf numFmtId="0" fontId="0" fillId="3" borderId="12" xfId="0" applyFill="1" applyBorder="1"/>
    <xf numFmtId="0" fontId="2" fillId="5" borderId="42" xfId="0" applyFont="1" applyFill="1" applyBorder="1"/>
    <xf numFmtId="0" fontId="2" fillId="5" borderId="43" xfId="0" applyFont="1" applyFill="1" applyBorder="1"/>
    <xf numFmtId="0" fontId="2" fillId="4" borderId="43" xfId="0" applyFont="1" applyFill="1" applyBorder="1"/>
    <xf numFmtId="0" fontId="2" fillId="0" borderId="43" xfId="0" applyFont="1" applyBorder="1"/>
    <xf numFmtId="0" fontId="2" fillId="3" borderId="44" xfId="0" applyFont="1" applyFill="1" applyBorder="1"/>
    <xf numFmtId="0" fontId="7" fillId="0" borderId="45" xfId="0" applyFont="1" applyBorder="1"/>
    <xf numFmtId="1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/>
    </xf>
    <xf numFmtId="2" fontId="2" fillId="0" borderId="46" xfId="0" applyNumberFormat="1" applyFont="1" applyBorder="1" applyAlignment="1">
      <alignment horizontal="center"/>
    </xf>
    <xf numFmtId="9" fontId="1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65" fontId="2" fillId="0" borderId="1" xfId="0" quotePrefix="1" applyNumberFormat="1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2" fillId="9" borderId="1" xfId="0" applyNumberFormat="1" applyFont="1" applyFill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3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34" xfId="0" applyFont="1" applyBorder="1" applyAlignment="1">
      <alignment horizontal="center"/>
    </xf>
    <xf numFmtId="0" fontId="10" fillId="4" borderId="32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0" borderId="12" xfId="0" applyFont="1" applyBorder="1" applyAlignment="1">
      <alignment horizontal="center" textRotation="90"/>
    </xf>
    <xf numFmtId="0" fontId="10" fillId="5" borderId="33" xfId="0" applyFont="1" applyFill="1" applyBorder="1" applyAlignment="1">
      <alignment horizontal="center"/>
    </xf>
    <xf numFmtId="0" fontId="10" fillId="5" borderId="32" xfId="0" applyFont="1" applyFill="1" applyBorder="1" applyAlignment="1">
      <alignment horizontal="center"/>
    </xf>
    <xf numFmtId="0" fontId="10" fillId="4" borderId="41" xfId="0" applyFont="1" applyFill="1" applyBorder="1" applyAlignment="1">
      <alignment horizontal="center"/>
    </xf>
    <xf numFmtId="0" fontId="2" fillId="4" borderId="37" xfId="0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7" fillId="0" borderId="12" xfId="0" applyFont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 vertical="center" wrapText="1"/>
    </xf>
    <xf numFmtId="0" fontId="1" fillId="2" borderId="48" xfId="0" applyFont="1" applyFill="1" applyBorder="1" applyAlignment="1">
      <alignment horizontal="center"/>
    </xf>
    <xf numFmtId="0" fontId="3" fillId="3" borderId="47" xfId="0" applyFont="1" applyFill="1" applyBorder="1" applyAlignment="1">
      <alignment horizontal="center"/>
    </xf>
  </cellXfs>
  <cellStyles count="2">
    <cellStyle name="Normal" xfId="0" builtinId="0"/>
    <cellStyle name="Normal 2" xfId="1" xr:uid="{B125F441-199F-4241-A06B-FF4FFB88282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503776</xdr:colOff>
      <xdr:row>52</xdr:row>
      <xdr:rowOff>152400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C957B94-D293-8D44-A6E7-DECBD753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07776" cy="1005840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ésultats analyse distances" connectionId="1" xr16:uid="{F35357DB-6D45-7049-A98F-1033D1809C85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A73E9-2D9B-A649-970F-A2CAA4691FB5}">
  <dimension ref="A1"/>
  <sheetViews>
    <sheetView tabSelected="1" workbookViewId="0">
      <selection activeCell="C40" sqref="C4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39E64-4680-5641-A296-E83F9BCCBBEF}">
  <sheetPr>
    <pageSetUpPr fitToPage="1"/>
  </sheetPr>
  <dimension ref="A1:N72"/>
  <sheetViews>
    <sheetView workbookViewId="0">
      <pane ySplit="1" topLeftCell="A2" activePane="bottomLeft" state="frozen"/>
      <selection pane="bottomLeft" activeCell="E40" sqref="E40"/>
    </sheetView>
  </sheetViews>
  <sheetFormatPr baseColWidth="10" defaultRowHeight="15"/>
  <cols>
    <col min="1" max="1" width="23.6640625" style="41" bestFit="1" customWidth="1"/>
    <col min="2" max="4" width="11.5" style="41" customWidth="1"/>
    <col min="5" max="5" width="103" style="41" bestFit="1" customWidth="1"/>
    <col min="6" max="6" width="3.5" customWidth="1"/>
    <col min="7" max="7" width="15.5" style="22" bestFit="1" customWidth="1"/>
    <col min="8" max="8" width="10" style="22" bestFit="1" customWidth="1"/>
    <col min="9" max="9" width="8.33203125" style="22" bestFit="1" customWidth="1"/>
    <col min="10" max="10" width="7.5" style="22" bestFit="1" customWidth="1"/>
    <col min="11" max="11" width="7.83203125" style="22" bestFit="1" customWidth="1"/>
    <col min="12" max="12" width="15.5" bestFit="1" customWidth="1"/>
    <col min="13" max="13" width="14.5" bestFit="1" customWidth="1"/>
  </cols>
  <sheetData>
    <row r="1" spans="1:14" ht="16" thickBot="1">
      <c r="A1" s="82" t="s">
        <v>694</v>
      </c>
      <c r="B1" s="81" t="s">
        <v>880</v>
      </c>
      <c r="C1" s="81" t="s">
        <v>1</v>
      </c>
      <c r="D1" s="81" t="s">
        <v>879</v>
      </c>
      <c r="E1" s="80" t="s">
        <v>878</v>
      </c>
      <c r="G1" s="82" t="s">
        <v>877</v>
      </c>
      <c r="H1" s="81" t="s">
        <v>876</v>
      </c>
      <c r="I1" s="81" t="s">
        <v>875</v>
      </c>
      <c r="J1" s="81" t="s">
        <v>874</v>
      </c>
      <c r="K1" s="83" t="s">
        <v>873</v>
      </c>
      <c r="L1" s="82" t="s">
        <v>872</v>
      </c>
      <c r="M1" s="81" t="s">
        <v>871</v>
      </c>
      <c r="N1" s="80" t="s">
        <v>870</v>
      </c>
    </row>
    <row r="2" spans="1:14">
      <c r="A2" s="64" t="s">
        <v>5</v>
      </c>
      <c r="B2" s="63" t="s">
        <v>309</v>
      </c>
      <c r="C2" s="63" t="s">
        <v>4</v>
      </c>
      <c r="D2" s="63" t="s">
        <v>252</v>
      </c>
      <c r="E2" s="62" t="s">
        <v>869</v>
      </c>
      <c r="G2" s="61"/>
      <c r="H2" s="60"/>
      <c r="I2" s="60"/>
      <c r="J2" s="60"/>
      <c r="K2" s="59"/>
      <c r="L2" s="58"/>
      <c r="M2" s="57"/>
      <c r="N2" s="56"/>
    </row>
    <row r="3" spans="1:14">
      <c r="A3" s="70" t="s">
        <v>328</v>
      </c>
      <c r="B3" s="69" t="s">
        <v>309</v>
      </c>
      <c r="C3" s="69" t="s">
        <v>4</v>
      </c>
      <c r="D3" s="69" t="s">
        <v>230</v>
      </c>
      <c r="E3" s="68" t="s">
        <v>868</v>
      </c>
      <c r="G3" s="67">
        <v>1</v>
      </c>
      <c r="H3" s="66"/>
      <c r="I3" s="66"/>
      <c r="J3" s="66">
        <v>1</v>
      </c>
      <c r="K3" s="18"/>
      <c r="L3" s="67">
        <v>1</v>
      </c>
      <c r="M3" s="66"/>
      <c r="N3" s="65"/>
    </row>
    <row r="4" spans="1:14">
      <c r="A4" s="70" t="s">
        <v>8</v>
      </c>
      <c r="B4" s="69" t="s">
        <v>309</v>
      </c>
      <c r="C4" s="69" t="s">
        <v>4</v>
      </c>
      <c r="D4" s="69" t="s">
        <v>252</v>
      </c>
      <c r="E4" s="79" t="s">
        <v>867</v>
      </c>
      <c r="G4" s="67">
        <v>1</v>
      </c>
      <c r="H4" s="66">
        <v>1</v>
      </c>
      <c r="I4" s="66"/>
      <c r="J4" s="66"/>
      <c r="K4" s="18"/>
      <c r="L4" s="67"/>
      <c r="M4" s="66">
        <v>1</v>
      </c>
      <c r="N4" s="65">
        <v>1</v>
      </c>
    </row>
    <row r="5" spans="1:14">
      <c r="A5" s="70" t="s">
        <v>161</v>
      </c>
      <c r="B5" s="69" t="s">
        <v>309</v>
      </c>
      <c r="C5" s="69" t="s">
        <v>4</v>
      </c>
      <c r="D5" s="69" t="s">
        <v>252</v>
      </c>
      <c r="E5" s="68" t="s">
        <v>866</v>
      </c>
      <c r="G5" s="67">
        <v>1</v>
      </c>
      <c r="H5" s="66"/>
      <c r="I5" s="66"/>
      <c r="J5" s="66"/>
      <c r="K5" s="18"/>
      <c r="L5" s="67"/>
      <c r="M5" s="66"/>
      <c r="N5" s="65"/>
    </row>
    <row r="6" spans="1:14">
      <c r="A6" s="70" t="s">
        <v>35</v>
      </c>
      <c r="B6" s="69" t="s">
        <v>309</v>
      </c>
      <c r="C6" s="69" t="s">
        <v>4</v>
      </c>
      <c r="D6" s="69" t="s">
        <v>252</v>
      </c>
      <c r="E6" s="68" t="s">
        <v>865</v>
      </c>
      <c r="G6" s="67"/>
      <c r="H6" s="66">
        <v>1</v>
      </c>
      <c r="I6" s="66"/>
      <c r="J6" s="66"/>
      <c r="K6" s="18"/>
      <c r="L6" s="67"/>
      <c r="M6" s="66"/>
      <c r="N6" s="65"/>
    </row>
    <row r="7" spans="1:14">
      <c r="A7" s="70" t="s">
        <v>327</v>
      </c>
      <c r="B7" s="69" t="s">
        <v>309</v>
      </c>
      <c r="C7" s="69" t="s">
        <v>4</v>
      </c>
      <c r="D7" s="69" t="s">
        <v>230</v>
      </c>
      <c r="E7" s="68" t="s">
        <v>864</v>
      </c>
      <c r="G7" s="67"/>
      <c r="H7" s="66"/>
      <c r="I7" s="66"/>
      <c r="J7" s="66"/>
      <c r="K7" s="18"/>
      <c r="L7" s="67">
        <v>1</v>
      </c>
      <c r="M7" s="66"/>
      <c r="N7" s="65"/>
    </row>
    <row r="8" spans="1:14">
      <c r="A8" s="70" t="s">
        <v>12</v>
      </c>
      <c r="B8" s="69" t="s">
        <v>309</v>
      </c>
      <c r="C8" s="69" t="s">
        <v>4</v>
      </c>
      <c r="D8" s="69" t="s">
        <v>230</v>
      </c>
      <c r="E8" s="68" t="s">
        <v>863</v>
      </c>
      <c r="G8" s="67"/>
      <c r="H8" s="66"/>
      <c r="I8" s="66"/>
      <c r="J8" s="66"/>
      <c r="K8" s="18"/>
      <c r="L8" s="58"/>
      <c r="M8" s="57"/>
      <c r="N8" s="56"/>
    </row>
    <row r="9" spans="1:14">
      <c r="A9" s="70" t="s">
        <v>147</v>
      </c>
      <c r="B9" s="69"/>
      <c r="C9" s="69" t="s">
        <v>4</v>
      </c>
      <c r="D9" s="69"/>
      <c r="E9" s="68" t="s">
        <v>862</v>
      </c>
      <c r="G9" s="67"/>
      <c r="H9" s="66"/>
      <c r="I9" s="66"/>
      <c r="J9" s="66">
        <v>1</v>
      </c>
      <c r="K9" s="18"/>
      <c r="L9" s="58"/>
      <c r="M9" s="57"/>
      <c r="N9" s="56"/>
    </row>
    <row r="10" spans="1:14">
      <c r="A10" s="70" t="s">
        <v>148</v>
      </c>
      <c r="B10" s="69" t="s">
        <v>309</v>
      </c>
      <c r="C10" s="69" t="s">
        <v>4</v>
      </c>
      <c r="D10" s="69" t="s">
        <v>252</v>
      </c>
      <c r="E10" s="68" t="s">
        <v>861</v>
      </c>
      <c r="G10" s="67"/>
      <c r="H10" s="66"/>
      <c r="I10" s="66"/>
      <c r="J10" s="66"/>
      <c r="K10" s="18"/>
      <c r="L10" s="67">
        <v>1</v>
      </c>
      <c r="M10" s="66"/>
      <c r="N10" s="65"/>
    </row>
    <row r="11" spans="1:14">
      <c r="A11" s="70" t="s">
        <v>149</v>
      </c>
      <c r="B11" s="69" t="s">
        <v>309</v>
      </c>
      <c r="C11" s="69" t="s">
        <v>4</v>
      </c>
      <c r="D11" s="69" t="s">
        <v>252</v>
      </c>
      <c r="E11" s="68" t="s">
        <v>860</v>
      </c>
      <c r="G11" s="67">
        <v>1</v>
      </c>
      <c r="H11" s="66">
        <v>1</v>
      </c>
      <c r="I11" s="66"/>
      <c r="J11" s="66"/>
      <c r="K11" s="18"/>
      <c r="L11" s="67"/>
      <c r="M11" s="66"/>
      <c r="N11" s="65">
        <v>1</v>
      </c>
    </row>
    <row r="12" spans="1:14">
      <c r="A12" s="70" t="s">
        <v>20</v>
      </c>
      <c r="B12" s="69" t="s">
        <v>309</v>
      </c>
      <c r="C12" s="69" t="s">
        <v>4</v>
      </c>
      <c r="D12" s="69" t="s">
        <v>230</v>
      </c>
      <c r="E12" s="68" t="s">
        <v>859</v>
      </c>
      <c r="G12" s="67"/>
      <c r="H12" s="66">
        <v>1</v>
      </c>
      <c r="I12" s="66"/>
      <c r="J12" s="66"/>
      <c r="K12" s="18"/>
      <c r="L12" s="67"/>
      <c r="M12" s="66"/>
      <c r="N12" s="65"/>
    </row>
    <row r="13" spans="1:14">
      <c r="A13" s="70" t="s">
        <v>102</v>
      </c>
      <c r="B13" s="69" t="s">
        <v>309</v>
      </c>
      <c r="C13" s="69" t="s">
        <v>4</v>
      </c>
      <c r="D13" s="69" t="s">
        <v>230</v>
      </c>
      <c r="E13" s="68" t="s">
        <v>858</v>
      </c>
      <c r="G13" s="67"/>
      <c r="H13" s="66">
        <v>1</v>
      </c>
      <c r="I13" s="66"/>
      <c r="J13" s="66"/>
      <c r="K13" s="18"/>
      <c r="L13" s="67"/>
      <c r="M13" s="66"/>
      <c r="N13" s="65">
        <v>1</v>
      </c>
    </row>
    <row r="14" spans="1:14">
      <c r="A14" s="70" t="s">
        <v>13</v>
      </c>
      <c r="B14" s="69" t="s">
        <v>309</v>
      </c>
      <c r="C14" s="69" t="s">
        <v>4</v>
      </c>
      <c r="D14" s="69" t="s">
        <v>252</v>
      </c>
      <c r="E14" s="68" t="s">
        <v>857</v>
      </c>
      <c r="G14" s="67">
        <v>1</v>
      </c>
      <c r="H14" s="66"/>
      <c r="I14" s="66"/>
      <c r="J14" s="66"/>
      <c r="K14" s="18">
        <v>1</v>
      </c>
      <c r="L14" s="67"/>
      <c r="M14" s="66"/>
      <c r="N14" s="65"/>
    </row>
    <row r="15" spans="1:14">
      <c r="A15" s="70" t="s">
        <v>15</v>
      </c>
      <c r="B15" s="69" t="s">
        <v>309</v>
      </c>
      <c r="C15" s="69" t="s">
        <v>4</v>
      </c>
      <c r="D15" s="69" t="s">
        <v>252</v>
      </c>
      <c r="E15" s="68" t="s">
        <v>856</v>
      </c>
      <c r="G15" s="67">
        <v>1</v>
      </c>
      <c r="H15" s="66"/>
      <c r="I15" s="66"/>
      <c r="J15" s="66">
        <v>1</v>
      </c>
      <c r="K15" s="18">
        <v>1</v>
      </c>
      <c r="L15" s="67"/>
      <c r="M15" s="66"/>
      <c r="N15" s="65">
        <v>1</v>
      </c>
    </row>
    <row r="16" spans="1:14">
      <c r="A16" s="70" t="s">
        <v>17</v>
      </c>
      <c r="B16" s="69" t="s">
        <v>309</v>
      </c>
      <c r="C16" s="69" t="s">
        <v>4</v>
      </c>
      <c r="D16" s="69" t="s">
        <v>230</v>
      </c>
      <c r="E16" s="68" t="s">
        <v>855</v>
      </c>
      <c r="G16" s="67">
        <v>1</v>
      </c>
      <c r="H16" s="66"/>
      <c r="I16" s="66"/>
      <c r="J16" s="66">
        <v>1</v>
      </c>
      <c r="K16" s="18"/>
      <c r="L16" s="67"/>
      <c r="M16" s="66"/>
      <c r="N16" s="65"/>
    </row>
    <row r="17" spans="1:14">
      <c r="A17" s="70" t="s">
        <v>326</v>
      </c>
      <c r="B17" s="69" t="s">
        <v>309</v>
      </c>
      <c r="C17" s="69" t="s">
        <v>4</v>
      </c>
      <c r="D17" s="69" t="s">
        <v>230</v>
      </c>
      <c r="E17" s="68" t="s">
        <v>854</v>
      </c>
      <c r="G17" s="67"/>
      <c r="H17" s="66"/>
      <c r="I17" s="66"/>
      <c r="J17" s="66"/>
      <c r="K17" s="18"/>
      <c r="L17" s="67"/>
      <c r="M17" s="66"/>
      <c r="N17" s="65">
        <v>1</v>
      </c>
    </row>
    <row r="18" spans="1:14">
      <c r="A18" s="70" t="s">
        <v>29</v>
      </c>
      <c r="B18" s="69" t="s">
        <v>309</v>
      </c>
      <c r="C18" s="69" t="s">
        <v>4</v>
      </c>
      <c r="D18" s="69" t="s">
        <v>252</v>
      </c>
      <c r="E18" s="68" t="s">
        <v>853</v>
      </c>
      <c r="G18" s="67"/>
      <c r="H18" s="66"/>
      <c r="I18" s="66"/>
      <c r="J18" s="66"/>
      <c r="K18" s="18"/>
      <c r="L18" s="67"/>
      <c r="M18" s="66"/>
      <c r="N18" s="65">
        <v>1</v>
      </c>
    </row>
    <row r="19" spans="1:14">
      <c r="A19" s="70" t="s">
        <v>105</v>
      </c>
      <c r="B19" s="69" t="s">
        <v>309</v>
      </c>
      <c r="C19" s="69" t="s">
        <v>4</v>
      </c>
      <c r="D19" s="69" t="s">
        <v>252</v>
      </c>
      <c r="E19" s="68" t="s">
        <v>852</v>
      </c>
      <c r="G19" s="67"/>
      <c r="H19" s="66"/>
      <c r="I19" s="66"/>
      <c r="J19" s="66"/>
      <c r="K19" s="18"/>
      <c r="L19" s="67"/>
      <c r="M19" s="66"/>
      <c r="N19" s="65">
        <v>1</v>
      </c>
    </row>
    <row r="20" spans="1:14">
      <c r="A20" s="70" t="s">
        <v>32</v>
      </c>
      <c r="B20" s="69" t="s">
        <v>309</v>
      </c>
      <c r="C20" s="69" t="s">
        <v>4</v>
      </c>
      <c r="D20" s="69" t="s">
        <v>230</v>
      </c>
      <c r="E20" s="68" t="s">
        <v>851</v>
      </c>
      <c r="G20" s="67"/>
      <c r="H20" s="66"/>
      <c r="I20" s="66"/>
      <c r="J20" s="66"/>
      <c r="K20" s="18"/>
      <c r="L20" s="67"/>
      <c r="M20" s="66"/>
      <c r="N20" s="65">
        <v>1</v>
      </c>
    </row>
    <row r="21" spans="1:14">
      <c r="A21" s="55" t="s">
        <v>37</v>
      </c>
      <c r="B21" s="54" t="s">
        <v>225</v>
      </c>
      <c r="C21" s="54" t="s">
        <v>4</v>
      </c>
      <c r="D21" s="54" t="s">
        <v>252</v>
      </c>
      <c r="E21" s="53" t="s">
        <v>850</v>
      </c>
      <c r="G21" s="51"/>
      <c r="H21" s="50"/>
      <c r="I21" s="50"/>
      <c r="J21" s="50">
        <v>1</v>
      </c>
      <c r="K21" s="52"/>
      <c r="L21" s="51"/>
      <c r="M21" s="50"/>
      <c r="N21" s="49"/>
    </row>
    <row r="22" spans="1:14">
      <c r="A22" s="55" t="s">
        <v>144</v>
      </c>
      <c r="B22" s="54" t="s">
        <v>225</v>
      </c>
      <c r="C22" s="54" t="s">
        <v>4</v>
      </c>
      <c r="D22" s="54" t="s">
        <v>252</v>
      </c>
      <c r="E22" s="53" t="s">
        <v>849</v>
      </c>
      <c r="G22" s="51"/>
      <c r="H22" s="50"/>
      <c r="I22" s="50"/>
      <c r="J22" s="50"/>
      <c r="K22" s="52"/>
      <c r="L22" s="51"/>
      <c r="M22" s="50"/>
      <c r="N22" s="49"/>
    </row>
    <row r="23" spans="1:14">
      <c r="A23" s="55" t="s">
        <v>14</v>
      </c>
      <c r="B23" s="54" t="s">
        <v>225</v>
      </c>
      <c r="C23" s="54" t="s">
        <v>4</v>
      </c>
      <c r="D23" s="54" t="s">
        <v>252</v>
      </c>
      <c r="E23" s="53" t="s">
        <v>848</v>
      </c>
      <c r="G23" s="51"/>
      <c r="H23" s="50"/>
      <c r="I23" s="50"/>
      <c r="J23" s="50"/>
      <c r="K23" s="52"/>
      <c r="L23" s="51"/>
      <c r="M23" s="50"/>
      <c r="N23" s="49"/>
    </row>
    <row r="24" spans="1:14">
      <c r="A24" s="55" t="s">
        <v>11</v>
      </c>
      <c r="B24" s="54" t="s">
        <v>225</v>
      </c>
      <c r="C24" s="54" t="s">
        <v>4</v>
      </c>
      <c r="D24" s="54" t="s">
        <v>252</v>
      </c>
      <c r="E24" s="53" t="s">
        <v>847</v>
      </c>
      <c r="G24" s="51"/>
      <c r="H24" s="50"/>
      <c r="I24" s="50"/>
      <c r="J24" s="50"/>
      <c r="K24" s="52"/>
      <c r="L24" s="51"/>
      <c r="M24" s="50"/>
      <c r="N24" s="49"/>
    </row>
    <row r="25" spans="1:14">
      <c r="A25" s="55" t="s">
        <v>41</v>
      </c>
      <c r="B25" s="54" t="s">
        <v>225</v>
      </c>
      <c r="C25" s="54" t="s">
        <v>4</v>
      </c>
      <c r="D25" s="54"/>
      <c r="E25" s="53" t="s">
        <v>846</v>
      </c>
      <c r="G25" s="51"/>
      <c r="H25" s="50"/>
      <c r="I25" s="50"/>
      <c r="J25" s="50">
        <v>1</v>
      </c>
      <c r="K25" s="52">
        <v>1</v>
      </c>
      <c r="L25" s="51"/>
      <c r="M25" s="50"/>
      <c r="N25" s="49">
        <v>3</v>
      </c>
    </row>
    <row r="26" spans="1:14">
      <c r="A26" s="55" t="s">
        <v>40</v>
      </c>
      <c r="B26" s="54" t="s">
        <v>225</v>
      </c>
      <c r="C26" s="54" t="s">
        <v>4</v>
      </c>
      <c r="D26" s="54" t="s">
        <v>230</v>
      </c>
      <c r="E26" s="53" t="s">
        <v>845</v>
      </c>
      <c r="G26" s="51"/>
      <c r="H26" s="50"/>
      <c r="I26" s="50"/>
      <c r="J26" s="50"/>
      <c r="K26" s="52"/>
      <c r="L26" s="51"/>
      <c r="M26" s="50"/>
      <c r="N26" s="49"/>
    </row>
    <row r="27" spans="1:14">
      <c r="A27" s="55" t="s">
        <v>103</v>
      </c>
      <c r="B27" s="54" t="s">
        <v>225</v>
      </c>
      <c r="C27" s="54" t="s">
        <v>4</v>
      </c>
      <c r="D27" s="54" t="s">
        <v>230</v>
      </c>
      <c r="E27" s="53" t="s">
        <v>844</v>
      </c>
      <c r="G27" s="51"/>
      <c r="H27" s="50"/>
      <c r="I27" s="50"/>
      <c r="J27" s="50"/>
      <c r="K27" s="52"/>
      <c r="L27" s="51"/>
      <c r="M27" s="50"/>
      <c r="N27" s="49">
        <v>1</v>
      </c>
    </row>
    <row r="28" spans="1:14">
      <c r="A28" s="55" t="s">
        <v>106</v>
      </c>
      <c r="B28" s="54" t="s">
        <v>225</v>
      </c>
      <c r="C28" s="54" t="s">
        <v>4</v>
      </c>
      <c r="D28" s="54" t="s">
        <v>230</v>
      </c>
      <c r="E28" s="53" t="s">
        <v>843</v>
      </c>
      <c r="G28" s="51">
        <v>1</v>
      </c>
      <c r="H28" s="50"/>
      <c r="I28" s="50"/>
      <c r="J28" s="50"/>
      <c r="K28" s="52"/>
      <c r="L28" s="51"/>
      <c r="M28" s="50"/>
      <c r="N28" s="49"/>
    </row>
    <row r="29" spans="1:14">
      <c r="A29" s="78" t="s">
        <v>107</v>
      </c>
      <c r="B29" s="77" t="s">
        <v>225</v>
      </c>
      <c r="C29" s="77" t="s">
        <v>4</v>
      </c>
      <c r="D29" s="77" t="s">
        <v>230</v>
      </c>
      <c r="E29" s="76" t="s">
        <v>842</v>
      </c>
      <c r="G29" s="74"/>
      <c r="H29" s="73"/>
      <c r="I29" s="73"/>
      <c r="J29" s="73">
        <v>1</v>
      </c>
      <c r="K29" s="75"/>
      <c r="L29" s="74"/>
      <c r="M29" s="73"/>
      <c r="N29" s="72"/>
    </row>
    <row r="30" spans="1:14" ht="16" thickBot="1">
      <c r="A30" s="48" t="s">
        <v>44</v>
      </c>
      <c r="B30" s="47" t="s">
        <v>225</v>
      </c>
      <c r="C30" s="47" t="s">
        <v>4</v>
      </c>
      <c r="D30" s="47"/>
      <c r="E30" s="46" t="s">
        <v>841</v>
      </c>
      <c r="G30" s="44"/>
      <c r="H30" s="43"/>
      <c r="I30" s="43"/>
      <c r="J30" s="43"/>
      <c r="K30" s="45"/>
      <c r="L30" s="44"/>
      <c r="M30" s="43"/>
      <c r="N30" s="42"/>
    </row>
    <row r="31" spans="1:14">
      <c r="A31" s="64" t="s">
        <v>50</v>
      </c>
      <c r="B31" s="63" t="s">
        <v>309</v>
      </c>
      <c r="C31" s="63" t="s">
        <v>47</v>
      </c>
      <c r="D31" s="63" t="s">
        <v>230</v>
      </c>
      <c r="E31" s="62" t="s">
        <v>840</v>
      </c>
      <c r="G31" s="61"/>
      <c r="H31" s="60"/>
      <c r="I31" s="60"/>
      <c r="J31" s="60"/>
      <c r="K31" s="59"/>
      <c r="L31" s="61"/>
      <c r="M31" s="60"/>
      <c r="N31" s="71">
        <v>1</v>
      </c>
    </row>
    <row r="32" spans="1:14">
      <c r="A32" s="70" t="s">
        <v>51</v>
      </c>
      <c r="B32" s="69" t="s">
        <v>309</v>
      </c>
      <c r="C32" s="69" t="s">
        <v>47</v>
      </c>
      <c r="D32" s="69" t="s">
        <v>252</v>
      </c>
      <c r="E32" s="68" t="s">
        <v>839</v>
      </c>
      <c r="G32" s="67"/>
      <c r="H32" s="66"/>
      <c r="I32" s="66"/>
      <c r="J32" s="66"/>
      <c r="K32" s="18"/>
      <c r="L32" s="67"/>
      <c r="M32" s="66"/>
      <c r="N32" s="65"/>
    </row>
    <row r="33" spans="1:14">
      <c r="A33" s="70" t="s">
        <v>64</v>
      </c>
      <c r="B33" s="69" t="s">
        <v>309</v>
      </c>
      <c r="C33" s="69" t="s">
        <v>47</v>
      </c>
      <c r="D33" s="69" t="s">
        <v>230</v>
      </c>
      <c r="E33" s="68" t="s">
        <v>838</v>
      </c>
      <c r="G33" s="67"/>
      <c r="H33" s="66"/>
      <c r="I33" s="66"/>
      <c r="J33" s="66"/>
      <c r="K33" s="18"/>
      <c r="L33" s="67"/>
      <c r="M33" s="66"/>
      <c r="N33" s="65">
        <v>1</v>
      </c>
    </row>
    <row r="34" spans="1:14">
      <c r="A34" s="70" t="s">
        <v>164</v>
      </c>
      <c r="B34" s="69" t="s">
        <v>309</v>
      </c>
      <c r="C34" s="69" t="s">
        <v>47</v>
      </c>
      <c r="D34" s="69" t="s">
        <v>252</v>
      </c>
      <c r="E34" s="68" t="s">
        <v>837</v>
      </c>
      <c r="G34" s="67"/>
      <c r="H34" s="66"/>
      <c r="I34" s="66"/>
      <c r="J34" s="66"/>
      <c r="K34" s="18"/>
      <c r="L34" s="67"/>
      <c r="M34" s="66"/>
      <c r="N34" s="65"/>
    </row>
    <row r="35" spans="1:14">
      <c r="A35" s="70" t="s">
        <v>60</v>
      </c>
      <c r="B35" s="69" t="s">
        <v>309</v>
      </c>
      <c r="C35" s="69" t="s">
        <v>47</v>
      </c>
      <c r="D35" s="69" t="s">
        <v>230</v>
      </c>
      <c r="E35" s="68" t="s">
        <v>836</v>
      </c>
      <c r="G35" s="67"/>
      <c r="H35" s="66"/>
      <c r="I35" s="66"/>
      <c r="J35" s="66"/>
      <c r="K35" s="18"/>
      <c r="L35" s="67"/>
      <c r="M35" s="66"/>
      <c r="N35" s="65"/>
    </row>
    <row r="36" spans="1:14" ht="16" thickBot="1">
      <c r="A36" s="48" t="s">
        <v>52</v>
      </c>
      <c r="B36" s="47" t="s">
        <v>225</v>
      </c>
      <c r="C36" s="47" t="s">
        <v>47</v>
      </c>
      <c r="D36" s="47" t="s">
        <v>252</v>
      </c>
      <c r="E36" s="46" t="s">
        <v>835</v>
      </c>
      <c r="G36" s="44"/>
      <c r="H36" s="43"/>
      <c r="I36" s="43"/>
      <c r="J36" s="43"/>
      <c r="K36" s="45"/>
      <c r="L36" s="44"/>
      <c r="M36" s="43"/>
      <c r="N36" s="42"/>
    </row>
    <row r="37" spans="1:14">
      <c r="A37" s="64" t="s">
        <v>55</v>
      </c>
      <c r="B37" s="63" t="s">
        <v>309</v>
      </c>
      <c r="C37" s="63" t="s">
        <v>54</v>
      </c>
      <c r="D37" s="63" t="s">
        <v>230</v>
      </c>
      <c r="E37" s="62" t="s">
        <v>834</v>
      </c>
      <c r="G37" s="61"/>
      <c r="H37" s="60"/>
      <c r="I37" s="60"/>
      <c r="J37" s="60"/>
      <c r="K37" s="59"/>
      <c r="L37" s="61"/>
      <c r="M37" s="60"/>
      <c r="N37" s="71"/>
    </row>
    <row r="38" spans="1:14">
      <c r="A38" s="70" t="s">
        <v>49</v>
      </c>
      <c r="B38" s="69" t="s">
        <v>309</v>
      </c>
      <c r="C38" s="69" t="s">
        <v>54</v>
      </c>
      <c r="D38" s="69" t="s">
        <v>230</v>
      </c>
      <c r="E38" s="68" t="s">
        <v>833</v>
      </c>
      <c r="G38" s="67"/>
      <c r="H38" s="66"/>
      <c r="I38" s="66"/>
      <c r="J38" s="66">
        <v>1</v>
      </c>
      <c r="K38" s="18"/>
      <c r="L38" s="67"/>
      <c r="M38" s="66"/>
      <c r="N38" s="65"/>
    </row>
    <row r="39" spans="1:14">
      <c r="A39" s="70" t="s">
        <v>59</v>
      </c>
      <c r="B39" s="69" t="s">
        <v>309</v>
      </c>
      <c r="C39" s="69" t="s">
        <v>54</v>
      </c>
      <c r="D39" s="69" t="s">
        <v>272</v>
      </c>
      <c r="E39" s="68" t="s">
        <v>832</v>
      </c>
      <c r="G39" s="67"/>
      <c r="H39" s="66"/>
      <c r="I39" s="66"/>
      <c r="J39" s="66"/>
      <c r="K39" s="18"/>
      <c r="L39" s="67"/>
      <c r="M39" s="66"/>
      <c r="N39" s="65"/>
    </row>
    <row r="40" spans="1:14">
      <c r="A40" s="70" t="s">
        <v>128</v>
      </c>
      <c r="B40" s="69" t="s">
        <v>309</v>
      </c>
      <c r="C40" s="69" t="s">
        <v>54</v>
      </c>
      <c r="D40" s="69" t="s">
        <v>252</v>
      </c>
      <c r="E40" s="68" t="s">
        <v>831</v>
      </c>
      <c r="G40" s="67"/>
      <c r="H40" s="66"/>
      <c r="I40" s="66"/>
      <c r="J40" s="66"/>
      <c r="K40" s="18"/>
      <c r="L40" s="67"/>
      <c r="M40" s="66"/>
      <c r="N40" s="65"/>
    </row>
    <row r="41" spans="1:14">
      <c r="A41" s="70" t="s">
        <v>53</v>
      </c>
      <c r="B41" s="69" t="s">
        <v>309</v>
      </c>
      <c r="C41" s="69" t="s">
        <v>54</v>
      </c>
      <c r="D41" s="69" t="s">
        <v>230</v>
      </c>
      <c r="E41" s="68" t="s">
        <v>830</v>
      </c>
      <c r="G41" s="67"/>
      <c r="H41" s="66"/>
      <c r="I41" s="66"/>
      <c r="J41" s="66"/>
      <c r="K41" s="18"/>
      <c r="L41" s="67"/>
      <c r="M41" s="66"/>
      <c r="N41" s="65">
        <v>1</v>
      </c>
    </row>
    <row r="42" spans="1:14">
      <c r="A42" s="70" t="s">
        <v>63</v>
      </c>
      <c r="B42" s="69" t="s">
        <v>309</v>
      </c>
      <c r="C42" s="69" t="s">
        <v>54</v>
      </c>
      <c r="D42" s="69" t="s">
        <v>230</v>
      </c>
      <c r="E42" s="68" t="s">
        <v>829</v>
      </c>
      <c r="G42" s="67"/>
      <c r="H42" s="66"/>
      <c r="I42" s="66">
        <v>1</v>
      </c>
      <c r="J42" s="66"/>
      <c r="K42" s="18"/>
      <c r="L42" s="67"/>
      <c r="M42" s="66"/>
      <c r="N42" s="65">
        <v>1</v>
      </c>
    </row>
    <row r="43" spans="1:14">
      <c r="A43" s="70" t="s">
        <v>319</v>
      </c>
      <c r="B43" s="69" t="s">
        <v>309</v>
      </c>
      <c r="C43" s="69" t="s">
        <v>54</v>
      </c>
      <c r="D43" s="69" t="s">
        <v>252</v>
      </c>
      <c r="E43" s="68" t="s">
        <v>828</v>
      </c>
      <c r="G43" s="67"/>
      <c r="H43" s="66"/>
      <c r="I43" s="66"/>
      <c r="J43" s="66"/>
      <c r="K43" s="18"/>
      <c r="L43" s="67"/>
      <c r="M43" s="66"/>
      <c r="N43" s="65"/>
    </row>
    <row r="44" spans="1:14" ht="16" thickBot="1">
      <c r="A44" s="48" t="s">
        <v>57</v>
      </c>
      <c r="B44" s="47" t="s">
        <v>225</v>
      </c>
      <c r="C44" s="47" t="s">
        <v>54</v>
      </c>
      <c r="D44" s="47" t="s">
        <v>230</v>
      </c>
      <c r="E44" s="46" t="s">
        <v>827</v>
      </c>
      <c r="G44" s="44">
        <v>1</v>
      </c>
      <c r="H44" s="43"/>
      <c r="I44" s="43"/>
      <c r="J44" s="43">
        <v>1</v>
      </c>
      <c r="K44" s="45"/>
      <c r="L44" s="44"/>
      <c r="M44" s="43"/>
      <c r="N44" s="42"/>
    </row>
    <row r="45" spans="1:14">
      <c r="A45" s="64" t="s">
        <v>68</v>
      </c>
      <c r="B45" s="63" t="s">
        <v>309</v>
      </c>
      <c r="C45" s="63" t="s">
        <v>374</v>
      </c>
      <c r="D45" s="63" t="s">
        <v>230</v>
      </c>
      <c r="E45" s="62" t="s">
        <v>826</v>
      </c>
      <c r="G45" s="61">
        <v>1</v>
      </c>
      <c r="H45" s="60">
        <v>1</v>
      </c>
      <c r="I45" s="60"/>
      <c r="J45" s="60">
        <v>1</v>
      </c>
      <c r="K45" s="59"/>
      <c r="L45" s="61"/>
      <c r="M45" s="60"/>
      <c r="N45" s="71"/>
    </row>
    <row r="46" spans="1:14">
      <c r="A46" s="70" t="s">
        <v>88</v>
      </c>
      <c r="B46" s="69" t="s">
        <v>309</v>
      </c>
      <c r="C46" s="69" t="s">
        <v>374</v>
      </c>
      <c r="D46" s="69" t="s">
        <v>252</v>
      </c>
      <c r="E46" s="68" t="s">
        <v>825</v>
      </c>
      <c r="G46" s="67"/>
      <c r="H46" s="66"/>
      <c r="I46" s="66"/>
      <c r="J46" s="66">
        <v>1</v>
      </c>
      <c r="K46" s="18"/>
      <c r="L46" s="67"/>
      <c r="M46" s="66"/>
      <c r="N46" s="65">
        <v>1</v>
      </c>
    </row>
    <row r="47" spans="1:14">
      <c r="A47" s="70" t="s">
        <v>74</v>
      </c>
      <c r="B47" s="69" t="s">
        <v>309</v>
      </c>
      <c r="C47" s="69" t="s">
        <v>374</v>
      </c>
      <c r="D47" s="69" t="s">
        <v>260</v>
      </c>
      <c r="E47" s="68" t="s">
        <v>824</v>
      </c>
      <c r="G47" s="67"/>
      <c r="H47" s="66"/>
      <c r="I47" s="66"/>
      <c r="J47" s="66"/>
      <c r="K47" s="18"/>
      <c r="L47" s="67"/>
      <c r="M47" s="66"/>
      <c r="N47" s="65"/>
    </row>
    <row r="48" spans="1:14">
      <c r="A48" s="70" t="s">
        <v>318</v>
      </c>
      <c r="B48" s="69" t="s">
        <v>309</v>
      </c>
      <c r="C48" s="69" t="s">
        <v>374</v>
      </c>
      <c r="D48" s="69" t="s">
        <v>230</v>
      </c>
      <c r="E48" s="68" t="s">
        <v>823</v>
      </c>
      <c r="G48" s="67"/>
      <c r="H48" s="66"/>
      <c r="I48" s="66"/>
      <c r="J48" s="66"/>
      <c r="K48" s="18"/>
      <c r="L48" s="67"/>
      <c r="M48" s="66"/>
      <c r="N48" s="65"/>
    </row>
    <row r="49" spans="1:14">
      <c r="A49" s="70" t="s">
        <v>79</v>
      </c>
      <c r="B49" s="69" t="s">
        <v>309</v>
      </c>
      <c r="C49" s="69" t="s">
        <v>374</v>
      </c>
      <c r="D49" s="69" t="s">
        <v>252</v>
      </c>
      <c r="E49" s="68" t="s">
        <v>822</v>
      </c>
      <c r="G49" s="67"/>
      <c r="H49" s="66"/>
      <c r="I49" s="66"/>
      <c r="J49" s="66"/>
      <c r="K49" s="18"/>
      <c r="L49" s="67"/>
      <c r="M49" s="66"/>
      <c r="N49" s="65"/>
    </row>
    <row r="50" spans="1:14">
      <c r="A50" s="70" t="s">
        <v>180</v>
      </c>
      <c r="B50" s="69" t="s">
        <v>309</v>
      </c>
      <c r="C50" s="69" t="s">
        <v>374</v>
      </c>
      <c r="D50" s="69" t="s">
        <v>230</v>
      </c>
      <c r="E50" s="68" t="s">
        <v>821</v>
      </c>
      <c r="G50" s="67"/>
      <c r="H50" s="66"/>
      <c r="I50" s="66"/>
      <c r="J50" s="66"/>
      <c r="K50" s="18"/>
      <c r="L50" s="67"/>
      <c r="M50" s="66">
        <v>1</v>
      </c>
      <c r="N50" s="65"/>
    </row>
    <row r="51" spans="1:14">
      <c r="A51" s="55" t="s">
        <v>78</v>
      </c>
      <c r="B51" s="54" t="s">
        <v>225</v>
      </c>
      <c r="C51" s="54" t="s">
        <v>374</v>
      </c>
      <c r="D51" s="54" t="s">
        <v>252</v>
      </c>
      <c r="E51" s="53" t="s">
        <v>820</v>
      </c>
      <c r="G51" s="51">
        <v>1</v>
      </c>
      <c r="H51" s="50">
        <v>1</v>
      </c>
      <c r="I51" s="50"/>
      <c r="J51" s="50"/>
      <c r="K51" s="52"/>
      <c r="L51" s="51">
        <v>1</v>
      </c>
      <c r="M51" s="50"/>
      <c r="N51" s="49"/>
    </row>
    <row r="52" spans="1:14">
      <c r="A52" s="55" t="s">
        <v>87</v>
      </c>
      <c r="B52" s="54" t="s">
        <v>225</v>
      </c>
      <c r="C52" s="54" t="s">
        <v>374</v>
      </c>
      <c r="D52" s="54" t="s">
        <v>252</v>
      </c>
      <c r="E52" s="53" t="s">
        <v>819</v>
      </c>
      <c r="G52" s="51">
        <v>1</v>
      </c>
      <c r="H52" s="50"/>
      <c r="I52" s="50"/>
      <c r="J52" s="50"/>
      <c r="K52" s="52"/>
      <c r="L52" s="51"/>
      <c r="M52" s="50"/>
      <c r="N52" s="49">
        <v>1</v>
      </c>
    </row>
    <row r="53" spans="1:14">
      <c r="A53" s="55" t="s">
        <v>70</v>
      </c>
      <c r="B53" s="54" t="s">
        <v>225</v>
      </c>
      <c r="C53" s="54" t="s">
        <v>374</v>
      </c>
      <c r="D53" s="54" t="s">
        <v>230</v>
      </c>
      <c r="E53" s="53" t="s">
        <v>818</v>
      </c>
      <c r="G53" s="51">
        <v>1</v>
      </c>
      <c r="H53" s="50">
        <v>1</v>
      </c>
      <c r="I53" s="50"/>
      <c r="J53" s="50"/>
      <c r="K53" s="52"/>
      <c r="L53" s="51"/>
      <c r="M53" s="50"/>
      <c r="N53" s="49">
        <v>1</v>
      </c>
    </row>
    <row r="54" spans="1:14">
      <c r="A54" s="55" t="s">
        <v>110</v>
      </c>
      <c r="B54" s="54" t="s">
        <v>225</v>
      </c>
      <c r="C54" s="54" t="s">
        <v>374</v>
      </c>
      <c r="D54" s="54" t="s">
        <v>252</v>
      </c>
      <c r="E54" s="53" t="s">
        <v>817</v>
      </c>
      <c r="G54" s="51"/>
      <c r="H54" s="50"/>
      <c r="I54" s="50"/>
      <c r="J54" s="50"/>
      <c r="K54" s="52"/>
      <c r="L54" s="51"/>
      <c r="M54" s="50"/>
      <c r="N54" s="49">
        <v>1</v>
      </c>
    </row>
    <row r="55" spans="1:14">
      <c r="A55" s="55" t="s">
        <v>80</v>
      </c>
      <c r="B55" s="54" t="s">
        <v>225</v>
      </c>
      <c r="C55" s="54" t="s">
        <v>374</v>
      </c>
      <c r="D55" s="54" t="s">
        <v>230</v>
      </c>
      <c r="E55" s="53" t="s">
        <v>816</v>
      </c>
      <c r="G55" s="51"/>
      <c r="H55" s="50"/>
      <c r="I55" s="50"/>
      <c r="J55" s="50"/>
      <c r="K55" s="52"/>
      <c r="L55" s="51"/>
      <c r="M55" s="50"/>
      <c r="N55" s="49">
        <v>1</v>
      </c>
    </row>
    <row r="56" spans="1:14">
      <c r="A56" s="55" t="s">
        <v>84</v>
      </c>
      <c r="B56" s="54" t="s">
        <v>225</v>
      </c>
      <c r="C56" s="54" t="s">
        <v>374</v>
      </c>
      <c r="D56" s="54" t="s">
        <v>252</v>
      </c>
      <c r="E56" s="53" t="s">
        <v>815</v>
      </c>
      <c r="G56" s="51"/>
      <c r="H56" s="50"/>
      <c r="I56" s="50"/>
      <c r="J56" s="50"/>
      <c r="K56" s="52"/>
      <c r="L56" s="51"/>
      <c r="M56" s="50"/>
      <c r="N56" s="49"/>
    </row>
    <row r="57" spans="1:14">
      <c r="A57" s="55" t="s">
        <v>91</v>
      </c>
      <c r="B57" s="54" t="s">
        <v>225</v>
      </c>
      <c r="C57" s="54" t="s">
        <v>374</v>
      </c>
      <c r="D57" s="54" t="s">
        <v>230</v>
      </c>
      <c r="E57" s="53" t="s">
        <v>814</v>
      </c>
      <c r="G57" s="51"/>
      <c r="H57" s="50"/>
      <c r="I57" s="50"/>
      <c r="J57" s="50"/>
      <c r="K57" s="52"/>
      <c r="L57" s="51"/>
      <c r="M57" s="50"/>
      <c r="N57" s="49"/>
    </row>
    <row r="58" spans="1:14">
      <c r="A58" s="55" t="s">
        <v>173</v>
      </c>
      <c r="B58" s="54" t="s">
        <v>225</v>
      </c>
      <c r="C58" s="54" t="s">
        <v>374</v>
      </c>
      <c r="D58" s="54" t="s">
        <v>230</v>
      </c>
      <c r="E58" s="53" t="s">
        <v>813</v>
      </c>
      <c r="G58" s="51"/>
      <c r="H58" s="50"/>
      <c r="I58" s="50"/>
      <c r="J58" s="50"/>
      <c r="K58" s="52"/>
      <c r="L58" s="51"/>
      <c r="M58" s="50"/>
      <c r="N58" s="49"/>
    </row>
    <row r="59" spans="1:14" ht="16" thickBot="1">
      <c r="A59" s="48" t="s">
        <v>76</v>
      </c>
      <c r="B59" s="47" t="s">
        <v>225</v>
      </c>
      <c r="C59" s="47" t="s">
        <v>374</v>
      </c>
      <c r="D59" s="47" t="s">
        <v>230</v>
      </c>
      <c r="E59" s="46" t="s">
        <v>812</v>
      </c>
      <c r="G59" s="44"/>
      <c r="H59" s="43"/>
      <c r="I59" s="43"/>
      <c r="J59" s="43"/>
      <c r="K59" s="45"/>
      <c r="L59" s="44"/>
      <c r="M59" s="43"/>
      <c r="N59" s="42">
        <v>1</v>
      </c>
    </row>
    <row r="60" spans="1:14">
      <c r="A60" s="64" t="s">
        <v>115</v>
      </c>
      <c r="B60" s="63" t="s">
        <v>309</v>
      </c>
      <c r="C60" s="63" t="s">
        <v>361</v>
      </c>
      <c r="D60" s="63" t="s">
        <v>252</v>
      </c>
      <c r="E60" s="62" t="s">
        <v>811</v>
      </c>
      <c r="G60" s="61"/>
      <c r="H60" s="60"/>
      <c r="I60" s="60"/>
      <c r="J60" s="60"/>
      <c r="K60" s="59"/>
      <c r="L60" s="61"/>
      <c r="M60" s="60"/>
      <c r="N60" s="71"/>
    </row>
    <row r="61" spans="1:14">
      <c r="A61" s="70" t="s">
        <v>313</v>
      </c>
      <c r="B61" s="69" t="s">
        <v>309</v>
      </c>
      <c r="C61" s="69" t="s">
        <v>361</v>
      </c>
      <c r="D61" s="69" t="s">
        <v>252</v>
      </c>
      <c r="E61" s="68" t="s">
        <v>810</v>
      </c>
      <c r="G61" s="67"/>
      <c r="H61" s="66"/>
      <c r="I61" s="66"/>
      <c r="J61" s="66"/>
      <c r="K61" s="18"/>
      <c r="L61" s="67"/>
      <c r="M61" s="66"/>
      <c r="N61" s="65">
        <v>1</v>
      </c>
    </row>
    <row r="62" spans="1:14">
      <c r="A62" s="70" t="s">
        <v>117</v>
      </c>
      <c r="B62" s="69" t="s">
        <v>309</v>
      </c>
      <c r="C62" s="69" t="s">
        <v>361</v>
      </c>
      <c r="D62" s="69" t="s">
        <v>252</v>
      </c>
      <c r="E62" s="68" t="s">
        <v>809</v>
      </c>
      <c r="G62" s="67"/>
      <c r="H62" s="66"/>
      <c r="I62" s="66"/>
      <c r="J62" s="66"/>
      <c r="K62" s="18"/>
      <c r="L62" s="67"/>
      <c r="M62" s="66"/>
      <c r="N62" s="65"/>
    </row>
    <row r="63" spans="1:14">
      <c r="A63" s="70" t="s">
        <v>97</v>
      </c>
      <c r="B63" s="69" t="s">
        <v>309</v>
      </c>
      <c r="C63" s="69" t="s">
        <v>361</v>
      </c>
      <c r="D63" s="69" t="s">
        <v>252</v>
      </c>
      <c r="E63" s="68" t="s">
        <v>808</v>
      </c>
      <c r="G63" s="67"/>
      <c r="H63" s="66"/>
      <c r="I63" s="66"/>
      <c r="J63" s="66"/>
      <c r="K63" s="18"/>
      <c r="L63" s="67"/>
      <c r="M63" s="66"/>
      <c r="N63" s="65"/>
    </row>
    <row r="64" spans="1:14">
      <c r="A64" s="55" t="s">
        <v>94</v>
      </c>
      <c r="B64" s="54" t="s">
        <v>225</v>
      </c>
      <c r="C64" s="54" t="s">
        <v>361</v>
      </c>
      <c r="D64" s="54" t="s">
        <v>230</v>
      </c>
      <c r="E64" s="53" t="s">
        <v>807</v>
      </c>
      <c r="G64" s="51"/>
      <c r="H64" s="50"/>
      <c r="I64" s="50">
        <v>1</v>
      </c>
      <c r="J64" s="50"/>
      <c r="K64" s="52"/>
      <c r="L64" s="51"/>
      <c r="M64" s="50"/>
      <c r="N64" s="49"/>
    </row>
    <row r="65" spans="1:14">
      <c r="A65" s="55" t="s">
        <v>95</v>
      </c>
      <c r="B65" s="54" t="s">
        <v>225</v>
      </c>
      <c r="C65" s="54" t="s">
        <v>361</v>
      </c>
      <c r="D65" s="54" t="s">
        <v>230</v>
      </c>
      <c r="E65" s="53" t="s">
        <v>806</v>
      </c>
      <c r="G65" s="51"/>
      <c r="H65" s="50"/>
      <c r="I65" s="50"/>
      <c r="J65" s="50"/>
      <c r="K65" s="52"/>
      <c r="L65" s="51"/>
      <c r="M65" s="50"/>
      <c r="N65" s="49"/>
    </row>
    <row r="66" spans="1:14">
      <c r="A66" s="55" t="s">
        <v>118</v>
      </c>
      <c r="B66" s="54" t="s">
        <v>225</v>
      </c>
      <c r="C66" s="54" t="s">
        <v>361</v>
      </c>
      <c r="D66" s="54" t="s">
        <v>230</v>
      </c>
      <c r="E66" s="53" t="s">
        <v>805</v>
      </c>
      <c r="G66" s="51">
        <v>1</v>
      </c>
      <c r="H66" s="50"/>
      <c r="I66" s="50"/>
      <c r="J66" s="50">
        <v>1</v>
      </c>
      <c r="K66" s="52"/>
      <c r="L66" s="51"/>
      <c r="M66" s="50"/>
      <c r="N66" s="49"/>
    </row>
    <row r="67" spans="1:14">
      <c r="A67" s="55" t="s">
        <v>96</v>
      </c>
      <c r="B67" s="54" t="s">
        <v>225</v>
      </c>
      <c r="C67" s="54" t="s">
        <v>361</v>
      </c>
      <c r="D67" s="54" t="s">
        <v>230</v>
      </c>
      <c r="E67" s="53" t="s">
        <v>804</v>
      </c>
      <c r="G67" s="51"/>
      <c r="H67" s="50"/>
      <c r="I67" s="50"/>
      <c r="J67" s="50"/>
      <c r="K67" s="52"/>
      <c r="L67" s="51"/>
      <c r="M67" s="50"/>
      <c r="N67" s="49"/>
    </row>
    <row r="68" spans="1:14" ht="16" thickBot="1">
      <c r="A68" s="48" t="s">
        <v>121</v>
      </c>
      <c r="B68" s="47" t="s">
        <v>225</v>
      </c>
      <c r="C68" s="47" t="s">
        <v>361</v>
      </c>
      <c r="D68" s="47" t="s">
        <v>252</v>
      </c>
      <c r="E68" s="46" t="s">
        <v>803</v>
      </c>
      <c r="G68" s="44"/>
      <c r="H68" s="43"/>
      <c r="I68" s="43"/>
      <c r="J68" s="43"/>
      <c r="K68" s="45"/>
      <c r="L68" s="44"/>
      <c r="M68" s="43"/>
      <c r="N68" s="42"/>
    </row>
    <row r="69" spans="1:14">
      <c r="A69" s="64" t="s">
        <v>310</v>
      </c>
      <c r="B69" s="63" t="s">
        <v>309</v>
      </c>
      <c r="C69" s="63" t="s">
        <v>98</v>
      </c>
      <c r="D69" s="63" t="s">
        <v>230</v>
      </c>
      <c r="E69" s="62" t="s">
        <v>802</v>
      </c>
      <c r="G69" s="61"/>
      <c r="H69" s="60"/>
      <c r="I69" s="60"/>
      <c r="J69" s="60">
        <v>1</v>
      </c>
      <c r="K69" s="59"/>
      <c r="L69" s="58"/>
      <c r="M69" s="57"/>
      <c r="N69" s="56"/>
    </row>
    <row r="70" spans="1:14">
      <c r="A70" s="55" t="s">
        <v>99</v>
      </c>
      <c r="B70" s="54" t="s">
        <v>225</v>
      </c>
      <c r="C70" s="54" t="s">
        <v>98</v>
      </c>
      <c r="D70" s="54" t="s">
        <v>230</v>
      </c>
      <c r="E70" s="53" t="s">
        <v>801</v>
      </c>
      <c r="G70" s="51"/>
      <c r="H70" s="50"/>
      <c r="I70" s="50">
        <v>1</v>
      </c>
      <c r="J70" s="50"/>
      <c r="K70" s="52"/>
      <c r="L70" s="51"/>
      <c r="M70" s="50"/>
      <c r="N70" s="49"/>
    </row>
    <row r="71" spans="1:14" ht="16" thickBot="1">
      <c r="A71" s="48" t="s">
        <v>108</v>
      </c>
      <c r="B71" s="47" t="s">
        <v>225</v>
      </c>
      <c r="C71" s="47" t="s">
        <v>98</v>
      </c>
      <c r="D71" s="47" t="s">
        <v>230</v>
      </c>
      <c r="E71" s="46" t="s">
        <v>800</v>
      </c>
      <c r="G71" s="44"/>
      <c r="H71" s="43"/>
      <c r="I71" s="43"/>
      <c r="J71" s="43"/>
      <c r="K71" s="45"/>
      <c r="L71" s="44"/>
      <c r="M71" s="43"/>
      <c r="N71" s="42"/>
    </row>
    <row r="72" spans="1:14">
      <c r="L72" s="22"/>
      <c r="M72" s="22"/>
      <c r="N72" s="22"/>
    </row>
  </sheetData>
  <pageMargins left="0.70866141732283472" right="0.70866141732283472" top="0.74803149606299213" bottom="0.74803149606299213" header="0.31496062992125984" footer="0.31496062992125984"/>
  <pageSetup paperSize="9" scale="4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8E953-58F3-F344-944E-9F2A77E378D8}">
  <sheetPr>
    <pageSetUpPr fitToPage="1"/>
  </sheetPr>
  <dimension ref="A1:W102"/>
  <sheetViews>
    <sheetView workbookViewId="0">
      <pane ySplit="3" topLeftCell="A4" activePane="bottomLeft" state="frozen"/>
      <selection pane="bottomLeft" activeCell="X13" sqref="X13"/>
    </sheetView>
  </sheetViews>
  <sheetFormatPr baseColWidth="10" defaultRowHeight="15"/>
  <cols>
    <col min="1" max="1" width="27.5" style="20" bestFit="1" customWidth="1"/>
    <col min="2" max="20" width="4.1640625" customWidth="1"/>
    <col min="21" max="21" width="4.33203125" customWidth="1"/>
    <col min="22" max="22" width="5.6640625" customWidth="1"/>
    <col min="23" max="23" width="11.5" bestFit="1" customWidth="1"/>
  </cols>
  <sheetData>
    <row r="1" spans="1:23" ht="15" customHeight="1">
      <c r="A1" s="176" t="s">
        <v>910</v>
      </c>
      <c r="B1" s="171" t="s">
        <v>909</v>
      </c>
      <c r="C1" s="171" t="s">
        <v>908</v>
      </c>
      <c r="D1" s="177" t="s">
        <v>907</v>
      </c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1" t="s">
        <v>906</v>
      </c>
      <c r="S1" s="171" t="s">
        <v>905</v>
      </c>
      <c r="T1" s="171" t="s">
        <v>904</v>
      </c>
    </row>
    <row r="2" spans="1:23" ht="116.25" customHeight="1">
      <c r="A2" s="176"/>
      <c r="B2" s="171"/>
      <c r="C2" s="171"/>
      <c r="D2" s="171" t="s">
        <v>903</v>
      </c>
      <c r="E2" s="171" t="s">
        <v>902</v>
      </c>
      <c r="F2" s="171" t="s">
        <v>901</v>
      </c>
      <c r="G2" s="171" t="s">
        <v>900</v>
      </c>
      <c r="H2" s="171" t="s">
        <v>899</v>
      </c>
      <c r="I2" s="171" t="s">
        <v>898</v>
      </c>
      <c r="J2" s="171" t="s">
        <v>897</v>
      </c>
      <c r="K2" s="171" t="s">
        <v>896</v>
      </c>
      <c r="L2" s="171" t="s">
        <v>895</v>
      </c>
      <c r="M2" s="171" t="s">
        <v>894</v>
      </c>
      <c r="N2" s="171" t="s">
        <v>893</v>
      </c>
      <c r="O2" s="171" t="s">
        <v>892</v>
      </c>
      <c r="P2" s="171" t="s">
        <v>891</v>
      </c>
      <c r="Q2" s="171" t="s">
        <v>890</v>
      </c>
      <c r="R2" s="171"/>
      <c r="S2" s="171"/>
      <c r="T2" s="171"/>
    </row>
    <row r="3" spans="1:23">
      <c r="A3" s="135" t="s">
        <v>694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3">
      <c r="A4" s="88" t="s">
        <v>55</v>
      </c>
      <c r="B4" s="134"/>
      <c r="C4" s="133"/>
      <c r="D4" s="133"/>
      <c r="E4" s="133"/>
      <c r="F4" s="133"/>
      <c r="G4" s="131"/>
      <c r="H4" s="131"/>
      <c r="I4" s="131"/>
      <c r="J4" s="132"/>
      <c r="K4" s="131"/>
      <c r="L4" s="131"/>
      <c r="M4" s="131"/>
      <c r="N4" s="131"/>
      <c r="O4" s="131"/>
      <c r="P4" s="131"/>
      <c r="Q4" s="132"/>
      <c r="R4" s="131"/>
      <c r="S4" s="131"/>
      <c r="T4" s="130"/>
      <c r="V4" s="129"/>
      <c r="W4" s="88" t="s">
        <v>889</v>
      </c>
    </row>
    <row r="5" spans="1:23">
      <c r="A5" s="102" t="s">
        <v>45</v>
      </c>
      <c r="B5" s="128"/>
      <c r="C5" s="108"/>
      <c r="D5" s="108"/>
      <c r="E5" s="108"/>
      <c r="F5" s="108"/>
      <c r="G5" s="124"/>
      <c r="H5" s="124"/>
      <c r="I5" s="124"/>
      <c r="J5" s="124"/>
      <c r="K5" s="95"/>
      <c r="L5" s="95"/>
      <c r="M5" s="95"/>
      <c r="N5" s="95"/>
      <c r="O5" s="95"/>
      <c r="P5" s="95"/>
      <c r="Q5" s="124"/>
      <c r="R5" s="20"/>
      <c r="S5" s="20"/>
      <c r="T5" s="123"/>
      <c r="V5" s="127"/>
      <c r="W5" s="88" t="s">
        <v>888</v>
      </c>
    </row>
    <row r="6" spans="1:23">
      <c r="A6" s="88" t="s">
        <v>49</v>
      </c>
      <c r="B6" s="93"/>
      <c r="C6" s="92"/>
      <c r="D6" s="90"/>
      <c r="E6" s="90"/>
      <c r="F6" s="90"/>
      <c r="G6" s="90"/>
      <c r="H6" s="90"/>
      <c r="I6" s="90"/>
      <c r="J6" s="90"/>
      <c r="K6" s="90"/>
      <c r="L6" s="90"/>
      <c r="M6" s="90"/>
      <c r="N6" s="97"/>
      <c r="O6" s="97"/>
      <c r="P6" s="97"/>
      <c r="Q6" s="97"/>
      <c r="R6" s="97"/>
      <c r="S6" s="97"/>
      <c r="T6" s="89"/>
      <c r="V6" s="126"/>
      <c r="W6" s="88" t="s">
        <v>887</v>
      </c>
    </row>
    <row r="7" spans="1:23">
      <c r="A7" s="88" t="s">
        <v>63</v>
      </c>
      <c r="B7" s="125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95"/>
      <c r="P7" s="95"/>
      <c r="Q7" s="95"/>
      <c r="R7" s="95"/>
      <c r="S7" s="95"/>
      <c r="T7" s="94"/>
    </row>
    <row r="8" spans="1:23">
      <c r="A8" s="88" t="s">
        <v>58</v>
      </c>
      <c r="B8" s="99"/>
      <c r="C8" s="97"/>
      <c r="D8" s="97"/>
      <c r="E8" s="97"/>
      <c r="F8" s="97"/>
      <c r="G8" s="90"/>
      <c r="H8" s="90"/>
      <c r="I8" s="90"/>
      <c r="J8" s="90"/>
      <c r="K8" s="90"/>
      <c r="L8" s="90"/>
      <c r="M8" s="90"/>
      <c r="N8" s="97"/>
      <c r="O8" s="97"/>
      <c r="P8" s="97"/>
      <c r="Q8" s="97"/>
      <c r="R8" s="97"/>
      <c r="S8" s="97"/>
      <c r="T8" s="98"/>
    </row>
    <row r="9" spans="1:23">
      <c r="A9" s="88" t="s">
        <v>128</v>
      </c>
      <c r="B9" s="99"/>
      <c r="C9" s="97"/>
      <c r="D9" s="97"/>
      <c r="E9" s="97"/>
      <c r="F9" s="97"/>
      <c r="G9" s="90"/>
      <c r="H9" s="90"/>
      <c r="I9" s="90"/>
      <c r="J9" s="90"/>
      <c r="K9" s="90"/>
      <c r="L9" s="90"/>
      <c r="M9" s="90"/>
      <c r="N9" s="90"/>
      <c r="O9" s="90"/>
      <c r="P9" s="97"/>
      <c r="Q9" s="97"/>
      <c r="R9" s="97"/>
      <c r="S9" s="97"/>
      <c r="T9" s="89"/>
    </row>
    <row r="10" spans="1:23">
      <c r="A10" s="88" t="s">
        <v>53</v>
      </c>
      <c r="B10" s="116"/>
      <c r="C10" s="20"/>
      <c r="D10" s="20"/>
      <c r="E10" s="20"/>
      <c r="F10" s="20"/>
      <c r="G10" s="95"/>
      <c r="H10" s="95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94"/>
    </row>
    <row r="11" spans="1:23">
      <c r="A11" s="88" t="s">
        <v>319</v>
      </c>
      <c r="B11" s="116"/>
      <c r="C11" s="20"/>
      <c r="D11" s="20"/>
      <c r="E11" s="20"/>
      <c r="F11" s="95"/>
      <c r="G11" s="95"/>
      <c r="H11" s="95"/>
      <c r="I11" s="95"/>
      <c r="J11" s="95"/>
      <c r="K11" s="95"/>
      <c r="L11" s="95"/>
      <c r="M11" s="95"/>
      <c r="N11" s="95"/>
      <c r="O11" s="124"/>
      <c r="P11" s="124"/>
      <c r="Q11" s="20"/>
      <c r="R11" s="20"/>
      <c r="S11" s="20"/>
      <c r="T11" s="123"/>
    </row>
    <row r="12" spans="1:23">
      <c r="A12" s="88" t="s">
        <v>57</v>
      </c>
      <c r="B12" s="91"/>
      <c r="C12" s="90"/>
      <c r="D12" s="90"/>
      <c r="E12" s="90"/>
      <c r="F12" s="90"/>
      <c r="G12" s="174" t="s">
        <v>886</v>
      </c>
      <c r="H12" s="169"/>
      <c r="I12" s="169"/>
      <c r="J12" s="175"/>
      <c r="K12" s="104"/>
      <c r="L12" s="104"/>
      <c r="M12" s="104"/>
      <c r="N12" s="104"/>
      <c r="O12" s="104"/>
      <c r="P12" s="104"/>
      <c r="Q12" s="104"/>
      <c r="R12" s="90"/>
      <c r="S12" s="90"/>
      <c r="T12" s="89"/>
    </row>
    <row r="13" spans="1:23">
      <c r="A13" s="88" t="s">
        <v>59</v>
      </c>
      <c r="B13" s="20"/>
      <c r="C13" s="20"/>
      <c r="D13" s="20"/>
      <c r="E13" s="20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20"/>
      <c r="Q13" s="20"/>
      <c r="R13" s="20"/>
      <c r="S13" s="20"/>
      <c r="T13" s="119"/>
    </row>
    <row r="14" spans="1:23">
      <c r="A14" s="88" t="s">
        <v>50</v>
      </c>
      <c r="B14" s="122"/>
      <c r="C14" s="120"/>
      <c r="D14" s="120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0"/>
      <c r="S14" s="120"/>
      <c r="T14" s="119"/>
    </row>
    <row r="15" spans="1:23">
      <c r="A15" s="88" t="s">
        <v>60</v>
      </c>
      <c r="B15" s="91"/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89"/>
    </row>
    <row r="16" spans="1:23">
      <c r="A16" s="88" t="s">
        <v>61</v>
      </c>
      <c r="B16" s="20"/>
      <c r="C16" s="20"/>
      <c r="D16" s="20"/>
      <c r="E16" s="20"/>
      <c r="F16" s="20"/>
      <c r="G16" s="95"/>
      <c r="H16" s="95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119"/>
    </row>
    <row r="17" spans="1:20">
      <c r="A17" s="88" t="s">
        <v>64</v>
      </c>
      <c r="B17" s="91"/>
      <c r="C17" s="90"/>
      <c r="D17" s="97"/>
      <c r="E17" s="97"/>
      <c r="F17" s="97"/>
      <c r="G17" s="90"/>
      <c r="H17" s="90"/>
      <c r="I17" s="90"/>
      <c r="J17" s="90"/>
      <c r="K17" s="90"/>
      <c r="L17" s="90"/>
      <c r="M17" s="97"/>
      <c r="N17" s="97"/>
      <c r="O17" s="97"/>
      <c r="P17" s="97"/>
      <c r="Q17" s="97"/>
      <c r="R17" s="90"/>
      <c r="S17" s="90"/>
      <c r="T17" s="89"/>
    </row>
    <row r="18" spans="1:20">
      <c r="A18" s="88" t="s">
        <v>51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20"/>
      <c r="O18" s="20"/>
      <c r="P18" s="20"/>
      <c r="Q18" s="20"/>
      <c r="R18" s="95"/>
      <c r="S18" s="20"/>
      <c r="T18" s="94"/>
    </row>
    <row r="19" spans="1:20">
      <c r="A19" s="88" t="s">
        <v>48</v>
      </c>
      <c r="B19" s="110"/>
      <c r="C19" s="104"/>
      <c r="D19" s="104"/>
      <c r="E19" s="90"/>
      <c r="F19" s="90"/>
      <c r="G19" s="90"/>
      <c r="H19" s="90"/>
      <c r="I19" s="90"/>
      <c r="J19" s="90"/>
      <c r="K19" s="90"/>
      <c r="L19" s="90"/>
      <c r="M19" s="90"/>
      <c r="N19" s="97"/>
      <c r="O19" s="97"/>
      <c r="P19" s="97"/>
      <c r="Q19" s="97"/>
      <c r="R19" s="90"/>
      <c r="S19" s="97"/>
      <c r="T19" s="98"/>
    </row>
    <row r="20" spans="1:20">
      <c r="A20" s="88" t="s">
        <v>52</v>
      </c>
      <c r="B20" s="99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7"/>
      <c r="Q20" s="97"/>
      <c r="R20" s="97"/>
      <c r="S20" s="97"/>
      <c r="T20" s="98"/>
    </row>
    <row r="21" spans="1:20">
      <c r="A21" s="88" t="s">
        <v>164</v>
      </c>
      <c r="B21" s="108"/>
      <c r="C21" s="108"/>
      <c r="D21" s="108"/>
      <c r="E21" s="108"/>
      <c r="F21" s="108"/>
      <c r="G21" s="95"/>
      <c r="H21" s="95"/>
      <c r="I21" s="95"/>
      <c r="J21" s="95"/>
      <c r="K21" s="20"/>
      <c r="L21" s="20"/>
      <c r="M21" s="20"/>
      <c r="N21" s="95"/>
      <c r="O21" s="95"/>
      <c r="P21" s="20"/>
      <c r="Q21" s="20"/>
      <c r="R21" s="20"/>
      <c r="S21" s="20"/>
      <c r="T21" s="94"/>
    </row>
    <row r="22" spans="1:20">
      <c r="A22" s="88" t="s">
        <v>131</v>
      </c>
      <c r="B22" s="91"/>
      <c r="C22" s="90"/>
      <c r="D22" s="90"/>
      <c r="E22" s="90"/>
      <c r="F22" s="90"/>
      <c r="G22" s="90"/>
      <c r="H22" s="90"/>
      <c r="I22" s="90"/>
      <c r="J22" s="90"/>
      <c r="K22" s="97"/>
      <c r="L22" s="97"/>
      <c r="M22" s="97"/>
      <c r="N22" s="92"/>
      <c r="O22" s="92"/>
      <c r="P22" s="92"/>
      <c r="Q22" s="92"/>
      <c r="R22" s="97"/>
      <c r="S22" s="97"/>
      <c r="T22" s="98"/>
    </row>
    <row r="23" spans="1:20">
      <c r="A23" s="88" t="s">
        <v>113</v>
      </c>
      <c r="B23" s="93"/>
      <c r="C23" s="92"/>
      <c r="D23" s="92"/>
      <c r="E23" s="90"/>
      <c r="F23" s="90"/>
      <c r="G23" s="90"/>
      <c r="H23" s="90"/>
      <c r="I23" s="90"/>
      <c r="J23" s="90"/>
      <c r="K23" s="90"/>
      <c r="L23" s="90"/>
      <c r="M23" s="97"/>
      <c r="N23" s="97"/>
      <c r="O23" s="97"/>
      <c r="P23" s="97"/>
      <c r="Q23" s="97"/>
      <c r="R23" s="97"/>
      <c r="S23" s="97"/>
      <c r="T23" s="98"/>
    </row>
    <row r="24" spans="1:20">
      <c r="A24" s="88" t="s">
        <v>313</v>
      </c>
      <c r="B24" s="99"/>
      <c r="C24" s="97"/>
      <c r="D24" s="97"/>
      <c r="E24" s="97"/>
      <c r="F24" s="90"/>
      <c r="G24" s="90"/>
      <c r="H24" s="90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89"/>
    </row>
    <row r="25" spans="1:20">
      <c r="A25" s="88" t="s">
        <v>117</v>
      </c>
      <c r="B25" s="99"/>
      <c r="C25" s="97"/>
      <c r="D25" s="97"/>
      <c r="E25" s="97"/>
      <c r="F25" s="97"/>
      <c r="G25" s="90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0"/>
      <c r="S25" s="97"/>
      <c r="T25" s="98"/>
    </row>
    <row r="26" spans="1:20">
      <c r="A26" s="88" t="s">
        <v>97</v>
      </c>
      <c r="B26" s="91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7"/>
      <c r="P26" s="97"/>
      <c r="Q26" s="97"/>
      <c r="R26" s="97"/>
      <c r="S26" s="97"/>
      <c r="T26" s="89"/>
    </row>
    <row r="27" spans="1:20">
      <c r="A27" s="88" t="s">
        <v>119</v>
      </c>
      <c r="B27" s="93"/>
      <c r="C27" s="92"/>
      <c r="D27" s="92"/>
      <c r="E27" s="92"/>
      <c r="F27" s="92"/>
      <c r="G27" s="90"/>
      <c r="H27" s="90"/>
      <c r="I27" s="90"/>
      <c r="J27" s="90"/>
      <c r="K27" s="104"/>
      <c r="L27" s="104"/>
      <c r="M27" s="104"/>
      <c r="N27" s="104"/>
      <c r="O27" s="97"/>
      <c r="P27" s="97"/>
      <c r="Q27" s="97"/>
      <c r="R27" s="97"/>
      <c r="S27" s="97"/>
      <c r="T27" s="98"/>
    </row>
    <row r="28" spans="1:20">
      <c r="A28" s="88" t="s">
        <v>121</v>
      </c>
      <c r="B28" s="93"/>
      <c r="C28" s="92"/>
      <c r="D28" s="92"/>
      <c r="E28" s="92"/>
      <c r="F28" s="92"/>
      <c r="G28" s="90"/>
      <c r="H28" s="90"/>
      <c r="I28" s="90"/>
      <c r="J28" s="90"/>
      <c r="K28" s="90"/>
      <c r="L28" s="90"/>
      <c r="M28" s="90"/>
      <c r="N28" s="90"/>
      <c r="O28" s="92"/>
      <c r="P28" s="92"/>
      <c r="Q28" s="92"/>
      <c r="R28" s="92"/>
      <c r="S28" s="97"/>
      <c r="T28" s="98"/>
    </row>
    <row r="29" spans="1:20">
      <c r="A29" s="88" t="s">
        <v>130</v>
      </c>
      <c r="B29" s="93"/>
      <c r="C29" s="92"/>
      <c r="D29" s="92"/>
      <c r="E29" s="92"/>
      <c r="F29" s="90"/>
      <c r="G29" s="90"/>
      <c r="H29" s="90"/>
      <c r="I29" s="90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8"/>
    </row>
    <row r="30" spans="1:20">
      <c r="A30" s="88" t="s">
        <v>115</v>
      </c>
      <c r="B30" s="99"/>
      <c r="C30" s="92"/>
      <c r="D30" s="92"/>
      <c r="E30" s="92"/>
      <c r="F30" s="92"/>
      <c r="G30" s="92"/>
      <c r="H30" s="90"/>
      <c r="I30" s="90"/>
      <c r="J30" s="90"/>
      <c r="K30" s="97"/>
      <c r="L30" s="97"/>
      <c r="M30" s="97"/>
      <c r="N30" s="97"/>
      <c r="O30" s="97"/>
      <c r="P30" s="97"/>
      <c r="Q30" s="97"/>
      <c r="R30" s="97"/>
      <c r="S30" s="90"/>
      <c r="T30" s="89"/>
    </row>
    <row r="31" spans="1:20">
      <c r="A31" s="88" t="s">
        <v>94</v>
      </c>
      <c r="B31" s="99"/>
      <c r="C31" s="92"/>
      <c r="D31" s="92"/>
      <c r="E31" s="92"/>
      <c r="F31" s="90"/>
      <c r="G31" s="90"/>
      <c r="H31" s="90"/>
      <c r="I31" s="90"/>
      <c r="J31" s="92"/>
      <c r="K31" s="92"/>
      <c r="L31" s="92"/>
      <c r="M31" s="92"/>
      <c r="N31" s="90"/>
      <c r="O31" s="90"/>
      <c r="P31" s="90"/>
      <c r="Q31" s="90"/>
      <c r="R31" s="90"/>
      <c r="S31" s="90"/>
      <c r="T31" s="89"/>
    </row>
    <row r="32" spans="1:20">
      <c r="A32" s="88" t="s">
        <v>95</v>
      </c>
      <c r="B32" s="91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89"/>
    </row>
    <row r="33" spans="1:20">
      <c r="A33" s="88" t="s">
        <v>96</v>
      </c>
      <c r="B33" s="9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2"/>
      <c r="O33" s="92"/>
      <c r="P33" s="92"/>
      <c r="Q33" s="92"/>
      <c r="R33" s="92"/>
      <c r="S33" s="92"/>
      <c r="T33" s="103"/>
    </row>
    <row r="34" spans="1:20">
      <c r="A34" s="88" t="s">
        <v>118</v>
      </c>
      <c r="B34" s="9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2"/>
      <c r="P34" s="92"/>
      <c r="Q34" s="92"/>
      <c r="R34" s="92"/>
      <c r="S34" s="92"/>
      <c r="T34" s="89"/>
    </row>
    <row r="35" spans="1:20">
      <c r="A35" s="118" t="s">
        <v>88</v>
      </c>
      <c r="B35" s="107"/>
      <c r="C35" s="106"/>
      <c r="D35" s="106"/>
      <c r="E35" s="106"/>
      <c r="F35" s="106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89"/>
    </row>
    <row r="36" spans="1:20">
      <c r="A36" s="88" t="s">
        <v>79</v>
      </c>
      <c r="B36" s="99"/>
      <c r="C36" s="97"/>
      <c r="D36" s="97"/>
      <c r="E36" s="97"/>
      <c r="F36" s="97"/>
      <c r="G36" s="97"/>
      <c r="H36" s="97"/>
      <c r="I36" s="97"/>
      <c r="J36" s="90"/>
      <c r="K36" s="90"/>
      <c r="L36" s="90"/>
      <c r="M36" s="90"/>
      <c r="N36" s="97"/>
      <c r="O36" s="97"/>
      <c r="P36" s="97"/>
      <c r="Q36" s="97"/>
      <c r="R36" s="97"/>
      <c r="S36" s="97"/>
      <c r="T36" s="89"/>
    </row>
    <row r="37" spans="1:20">
      <c r="A37" s="88" t="s">
        <v>68</v>
      </c>
      <c r="B37" s="172" t="s">
        <v>885</v>
      </c>
      <c r="C37" s="173"/>
      <c r="D37" s="173"/>
      <c r="E37" s="173"/>
      <c r="F37" s="173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89"/>
    </row>
    <row r="38" spans="1:20">
      <c r="A38" s="88" t="s">
        <v>74</v>
      </c>
      <c r="B38" s="110"/>
      <c r="C38" s="104"/>
      <c r="D38" s="104"/>
      <c r="E38" s="104"/>
      <c r="F38" s="104"/>
      <c r="G38" s="104"/>
      <c r="H38" s="90"/>
      <c r="I38" s="90"/>
      <c r="J38" s="90"/>
      <c r="K38" s="97"/>
      <c r="L38" s="97"/>
      <c r="M38" s="97"/>
      <c r="N38" s="97"/>
      <c r="O38" s="97"/>
      <c r="P38" s="97"/>
      <c r="Q38" s="97"/>
      <c r="R38" s="97"/>
      <c r="S38" s="97"/>
      <c r="T38" s="98"/>
    </row>
    <row r="39" spans="1:20">
      <c r="A39" s="88" t="s">
        <v>71</v>
      </c>
      <c r="B39" s="9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7"/>
      <c r="O39" s="97"/>
      <c r="P39" s="97"/>
      <c r="Q39" s="97"/>
      <c r="R39" s="97"/>
      <c r="S39" s="97"/>
      <c r="T39" s="98"/>
    </row>
    <row r="40" spans="1:20">
      <c r="A40" s="88" t="s">
        <v>87</v>
      </c>
      <c r="B40" s="99"/>
      <c r="C40" s="97"/>
      <c r="D40" s="97"/>
      <c r="E40" s="97"/>
      <c r="F40" s="90"/>
      <c r="G40" s="90"/>
      <c r="H40" s="90"/>
      <c r="I40" s="90"/>
      <c r="J40" s="90"/>
      <c r="K40" s="90"/>
      <c r="L40" s="90"/>
      <c r="M40" s="90"/>
      <c r="N40" s="97"/>
      <c r="O40" s="97"/>
      <c r="P40" s="97"/>
      <c r="Q40" s="97"/>
      <c r="R40" s="97"/>
      <c r="S40" s="97"/>
      <c r="T40" s="89"/>
    </row>
    <row r="41" spans="1:20">
      <c r="A41" s="88" t="s">
        <v>317</v>
      </c>
      <c r="B41" s="99"/>
      <c r="C41" s="97"/>
      <c r="D41" s="97"/>
      <c r="E41" s="97"/>
      <c r="F41" s="97"/>
      <c r="G41" s="97"/>
      <c r="H41" s="97"/>
      <c r="I41" s="90"/>
      <c r="J41" s="90"/>
      <c r="K41" s="97"/>
      <c r="L41" s="97"/>
      <c r="M41" s="97"/>
      <c r="N41" s="97"/>
      <c r="O41" s="97"/>
      <c r="P41" s="97"/>
      <c r="Q41" s="97"/>
      <c r="R41" s="97"/>
      <c r="S41" s="97"/>
      <c r="T41" s="98"/>
    </row>
    <row r="42" spans="1:20">
      <c r="A42" s="88" t="s">
        <v>91</v>
      </c>
      <c r="B42" s="99"/>
      <c r="C42" s="97"/>
      <c r="D42" s="97"/>
      <c r="E42" s="97"/>
      <c r="F42" s="97"/>
      <c r="G42" s="90"/>
      <c r="H42" s="90"/>
      <c r="I42" s="90"/>
      <c r="J42" s="90"/>
      <c r="K42" s="90"/>
      <c r="L42" s="90"/>
      <c r="M42" s="90"/>
      <c r="N42" s="104"/>
      <c r="O42" s="104"/>
      <c r="P42" s="104"/>
      <c r="Q42" s="104"/>
      <c r="R42" s="104"/>
      <c r="S42" s="104"/>
      <c r="T42" s="89"/>
    </row>
    <row r="43" spans="1:20">
      <c r="A43" s="88" t="s">
        <v>80</v>
      </c>
      <c r="B43" s="99"/>
      <c r="C43" s="97"/>
      <c r="D43" s="97"/>
      <c r="E43" s="97"/>
      <c r="F43" s="97"/>
      <c r="G43" s="97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89"/>
    </row>
    <row r="44" spans="1:20">
      <c r="A44" s="88" t="s">
        <v>81</v>
      </c>
      <c r="B44" s="99"/>
      <c r="C44" s="97"/>
      <c r="D44" s="97"/>
      <c r="E44" s="90"/>
      <c r="F44" s="90"/>
      <c r="G44" s="90"/>
      <c r="H44" s="90"/>
      <c r="I44" s="90"/>
      <c r="J44" s="90"/>
      <c r="K44" s="90"/>
      <c r="L44" s="90"/>
      <c r="M44" s="90"/>
      <c r="N44" s="97"/>
      <c r="O44" s="97"/>
      <c r="P44" s="97"/>
      <c r="Q44" s="97"/>
      <c r="R44" s="97"/>
      <c r="S44" s="97"/>
      <c r="T44" s="98"/>
    </row>
    <row r="45" spans="1:20">
      <c r="A45" s="88" t="s">
        <v>78</v>
      </c>
      <c r="B45" s="110"/>
      <c r="C45" s="104"/>
      <c r="D45" s="104"/>
      <c r="E45" s="104"/>
      <c r="F45" s="104"/>
      <c r="G45" s="90"/>
      <c r="H45" s="90"/>
      <c r="I45" s="90"/>
      <c r="J45" s="90"/>
      <c r="K45" s="90"/>
      <c r="L45" s="90"/>
      <c r="M45" s="90"/>
      <c r="N45" s="97"/>
      <c r="O45" s="97"/>
      <c r="P45" s="97"/>
      <c r="Q45" s="97"/>
      <c r="R45" s="92"/>
      <c r="S45" s="92"/>
      <c r="T45" s="103"/>
    </row>
    <row r="46" spans="1:20">
      <c r="A46" s="88" t="s">
        <v>76</v>
      </c>
      <c r="B46" s="93"/>
      <c r="C46" s="92"/>
      <c r="D46" s="92"/>
      <c r="E46" s="92"/>
      <c r="F46" s="92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89"/>
    </row>
    <row r="47" spans="1:20">
      <c r="A47" s="88" t="s">
        <v>70</v>
      </c>
      <c r="B47" s="93"/>
      <c r="C47" s="92"/>
      <c r="D47" s="92"/>
      <c r="E47" s="92"/>
      <c r="F47" s="92"/>
      <c r="G47" s="90"/>
      <c r="H47" s="90"/>
      <c r="I47" s="90"/>
      <c r="J47" s="90"/>
      <c r="K47" s="90"/>
      <c r="L47" s="90"/>
      <c r="M47" s="90"/>
      <c r="N47" s="92"/>
      <c r="O47" s="92"/>
      <c r="P47" s="90"/>
      <c r="Q47" s="90"/>
      <c r="R47" s="90"/>
      <c r="S47" s="90"/>
      <c r="T47" s="89"/>
    </row>
    <row r="48" spans="1:20">
      <c r="A48" s="88" t="s">
        <v>84</v>
      </c>
      <c r="B48" s="20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108"/>
      <c r="N48" s="108"/>
      <c r="O48" s="108"/>
      <c r="P48" s="108"/>
      <c r="Q48" s="108"/>
      <c r="R48" s="95"/>
      <c r="S48" s="95"/>
      <c r="T48" s="94"/>
    </row>
    <row r="49" spans="1:20">
      <c r="A49" s="88" t="s">
        <v>174</v>
      </c>
      <c r="B49" s="99"/>
      <c r="C49" s="97"/>
      <c r="D49" s="97"/>
      <c r="E49" s="97"/>
      <c r="F49" s="97"/>
      <c r="G49" s="90"/>
      <c r="H49" s="90"/>
      <c r="I49" s="90"/>
      <c r="J49" s="90"/>
      <c r="K49" s="97"/>
      <c r="L49" s="97"/>
      <c r="M49" s="97"/>
      <c r="N49" s="97"/>
      <c r="O49" s="97"/>
      <c r="P49" s="97"/>
      <c r="Q49" s="97"/>
      <c r="R49" s="97"/>
      <c r="S49" s="97"/>
      <c r="T49" s="98"/>
    </row>
    <row r="50" spans="1:20">
      <c r="A50" s="88" t="s">
        <v>315</v>
      </c>
      <c r="B50" s="99"/>
      <c r="C50" s="97"/>
      <c r="D50" s="97"/>
      <c r="E50" s="97"/>
      <c r="F50" s="97"/>
      <c r="G50" s="90"/>
      <c r="H50" s="90"/>
      <c r="I50" s="90"/>
      <c r="J50" s="90"/>
      <c r="K50" s="90"/>
      <c r="L50" s="90"/>
      <c r="M50" s="90"/>
      <c r="N50" s="90"/>
      <c r="O50" s="97"/>
      <c r="P50" s="97"/>
      <c r="Q50" s="97"/>
      <c r="R50" s="97"/>
      <c r="S50" s="97"/>
      <c r="T50" s="98"/>
    </row>
    <row r="51" spans="1:20">
      <c r="A51" s="117" t="s">
        <v>167</v>
      </c>
      <c r="B51" s="99"/>
      <c r="C51" s="97"/>
      <c r="D51" s="97"/>
      <c r="E51" s="97"/>
      <c r="F51" s="97"/>
      <c r="G51" s="90"/>
      <c r="H51" s="90"/>
      <c r="I51" s="90"/>
      <c r="J51" s="90"/>
      <c r="K51" s="97"/>
      <c r="L51" s="97"/>
      <c r="M51" s="97"/>
      <c r="N51" s="97"/>
      <c r="O51" s="97"/>
      <c r="P51" s="97"/>
      <c r="Q51" s="97"/>
      <c r="R51" s="90"/>
      <c r="S51" s="97"/>
      <c r="T51" s="98"/>
    </row>
    <row r="52" spans="1:20">
      <c r="A52" s="116" t="s">
        <v>168</v>
      </c>
      <c r="B52" s="99"/>
      <c r="C52" s="97"/>
      <c r="D52" s="97"/>
      <c r="E52" s="97"/>
      <c r="F52" s="97"/>
      <c r="G52" s="90"/>
      <c r="H52" s="90"/>
      <c r="I52" s="90"/>
      <c r="J52" s="90"/>
      <c r="K52" s="97"/>
      <c r="L52" s="97"/>
      <c r="M52" s="97"/>
      <c r="N52" s="97"/>
      <c r="O52" s="97"/>
      <c r="P52" s="97"/>
      <c r="Q52" s="97"/>
      <c r="R52" s="97"/>
      <c r="S52" s="97"/>
      <c r="T52" s="98"/>
    </row>
    <row r="53" spans="1:20">
      <c r="A53" s="88" t="s">
        <v>180</v>
      </c>
      <c r="B53" s="99"/>
      <c r="C53" s="97"/>
      <c r="D53" s="97"/>
      <c r="E53" s="97"/>
      <c r="F53" s="97"/>
      <c r="G53" s="97"/>
      <c r="H53" s="90"/>
      <c r="I53" s="90"/>
      <c r="J53" s="90"/>
      <c r="K53" s="90"/>
      <c r="L53" s="90"/>
      <c r="M53" s="90"/>
      <c r="N53" s="97"/>
      <c r="O53" s="97"/>
      <c r="P53" s="97"/>
      <c r="Q53" s="97"/>
      <c r="R53" s="97"/>
      <c r="S53" s="97"/>
      <c r="T53" s="98"/>
    </row>
    <row r="54" spans="1:20">
      <c r="A54" s="88" t="s">
        <v>318</v>
      </c>
      <c r="B54" s="99"/>
      <c r="C54" s="97"/>
      <c r="D54" s="97"/>
      <c r="E54" s="97"/>
      <c r="F54" s="97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89"/>
    </row>
    <row r="55" spans="1:20">
      <c r="A55" s="88" t="s">
        <v>173</v>
      </c>
      <c r="B55" s="91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7"/>
      <c r="O55" s="97"/>
      <c r="P55" s="97"/>
      <c r="Q55" s="97"/>
      <c r="R55" s="97"/>
      <c r="S55" s="92"/>
      <c r="T55" s="103"/>
    </row>
    <row r="56" spans="1:20">
      <c r="A56" s="88" t="s">
        <v>110</v>
      </c>
      <c r="B56" s="93"/>
      <c r="C56" s="92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2"/>
      <c r="O56" s="92"/>
      <c r="P56" s="92"/>
      <c r="Q56" s="92"/>
      <c r="R56" s="90"/>
      <c r="S56" s="90"/>
      <c r="T56" s="89"/>
    </row>
    <row r="57" spans="1:20">
      <c r="A57" s="88" t="s">
        <v>20</v>
      </c>
      <c r="B57" s="110"/>
      <c r="C57" s="104"/>
      <c r="D57" s="104"/>
      <c r="E57" s="104"/>
      <c r="F57" s="104"/>
      <c r="G57" s="90"/>
      <c r="H57" s="90"/>
      <c r="I57" s="90"/>
      <c r="J57" s="90"/>
      <c r="K57" s="104"/>
      <c r="L57" s="104"/>
      <c r="M57" s="104"/>
      <c r="N57" s="104"/>
      <c r="O57" s="104"/>
      <c r="P57" s="104"/>
      <c r="Q57" s="104"/>
      <c r="R57" s="115"/>
      <c r="S57" s="115"/>
      <c r="T57" s="114"/>
    </row>
    <row r="58" spans="1:20">
      <c r="A58" s="88" t="s">
        <v>12</v>
      </c>
      <c r="B58" s="99"/>
      <c r="C58" s="97"/>
      <c r="D58" s="97"/>
      <c r="E58" s="97"/>
      <c r="F58" s="97"/>
      <c r="G58" s="92"/>
      <c r="H58" s="92"/>
      <c r="I58" s="92"/>
      <c r="J58" s="92"/>
      <c r="K58" s="92"/>
      <c r="L58" s="92"/>
      <c r="M58" s="92"/>
      <c r="N58" s="92"/>
      <c r="O58" s="92"/>
      <c r="P58" s="90"/>
      <c r="Q58" s="90"/>
      <c r="R58" s="90"/>
      <c r="S58" s="90"/>
      <c r="T58" s="89"/>
    </row>
    <row r="59" spans="1:20">
      <c r="A59" s="88" t="s">
        <v>13</v>
      </c>
      <c r="B59" s="91"/>
      <c r="C59" s="113" t="s">
        <v>884</v>
      </c>
      <c r="D59" s="112"/>
      <c r="E59" s="90"/>
      <c r="F59" s="90"/>
      <c r="G59" s="90"/>
      <c r="H59" s="90"/>
      <c r="I59" s="90"/>
      <c r="J59" s="90"/>
      <c r="K59" s="111"/>
      <c r="L59" s="111"/>
      <c r="M59" s="111"/>
      <c r="N59" s="111"/>
      <c r="O59" s="111"/>
      <c r="P59" s="111"/>
      <c r="Q59" s="111"/>
      <c r="R59" s="90"/>
      <c r="S59" s="90"/>
      <c r="T59" s="89"/>
    </row>
    <row r="60" spans="1:20">
      <c r="A60" s="88" t="s">
        <v>326</v>
      </c>
      <c r="B60" s="93"/>
      <c r="C60" s="92"/>
      <c r="D60" s="92"/>
      <c r="E60" s="92"/>
      <c r="F60" s="90"/>
      <c r="G60" s="90"/>
      <c r="H60" s="90"/>
      <c r="I60" s="90"/>
      <c r="J60" s="90"/>
      <c r="K60" s="90"/>
      <c r="L60" s="92"/>
      <c r="M60" s="92"/>
      <c r="N60" s="92"/>
      <c r="O60" s="92"/>
      <c r="P60" s="92"/>
      <c r="Q60" s="92"/>
      <c r="R60" s="92"/>
      <c r="S60" s="92"/>
      <c r="T60" s="89"/>
    </row>
    <row r="61" spans="1:20">
      <c r="A61" s="88" t="s">
        <v>35</v>
      </c>
      <c r="B61" s="93"/>
      <c r="C61" s="92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89"/>
    </row>
    <row r="62" spans="1:20">
      <c r="A62" s="88" t="s">
        <v>5</v>
      </c>
      <c r="B62" s="99"/>
      <c r="C62" s="97"/>
      <c r="D62" s="90"/>
      <c r="E62" s="90"/>
      <c r="F62" s="90"/>
      <c r="G62" s="90"/>
      <c r="H62" s="90"/>
      <c r="I62" s="90"/>
      <c r="J62" s="90"/>
      <c r="K62" s="90"/>
      <c r="L62" s="97"/>
      <c r="M62" s="97"/>
      <c r="N62" s="97"/>
      <c r="O62" s="97"/>
      <c r="P62" s="97"/>
      <c r="Q62" s="97"/>
      <c r="R62" s="97"/>
      <c r="S62" s="97"/>
      <c r="T62" s="98"/>
    </row>
    <row r="63" spans="1:20">
      <c r="A63" s="88" t="s">
        <v>17</v>
      </c>
      <c r="B63" s="110"/>
      <c r="C63" s="104"/>
      <c r="D63" s="104"/>
      <c r="E63" s="104"/>
      <c r="F63" s="104"/>
      <c r="G63" s="90"/>
      <c r="H63" s="90"/>
      <c r="I63" s="90"/>
      <c r="J63" s="90"/>
      <c r="K63" s="92"/>
      <c r="L63" s="92"/>
      <c r="M63" s="92"/>
      <c r="N63" s="92"/>
      <c r="O63" s="92"/>
      <c r="P63" s="92"/>
      <c r="Q63" s="92"/>
      <c r="R63" s="90"/>
      <c r="S63" s="90"/>
      <c r="T63" s="89"/>
    </row>
    <row r="64" spans="1:20">
      <c r="A64" s="88" t="s">
        <v>44</v>
      </c>
      <c r="B64" s="104"/>
      <c r="C64" s="104"/>
      <c r="D64" s="104"/>
      <c r="E64" s="104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7"/>
      <c r="Q64" s="97"/>
      <c r="R64" s="90"/>
      <c r="S64" s="97"/>
      <c r="T64" s="98"/>
    </row>
    <row r="65" spans="1:20">
      <c r="A65" s="88" t="s">
        <v>29</v>
      </c>
      <c r="B65" s="97"/>
      <c r="C65" s="97"/>
      <c r="D65" s="97"/>
      <c r="E65" s="97"/>
      <c r="F65" s="97"/>
      <c r="G65" s="90"/>
      <c r="H65" s="90"/>
      <c r="I65" s="90"/>
      <c r="J65" s="90"/>
      <c r="K65" s="90"/>
      <c r="L65" s="90"/>
      <c r="M65" s="90"/>
      <c r="N65" s="90"/>
      <c r="O65" s="90"/>
      <c r="P65" s="97"/>
      <c r="Q65" s="97"/>
      <c r="R65" s="97"/>
      <c r="S65" s="90"/>
      <c r="T65" s="89"/>
    </row>
    <row r="66" spans="1:20">
      <c r="A66" s="88" t="s">
        <v>32</v>
      </c>
      <c r="B66" s="97"/>
      <c r="C66" s="97"/>
      <c r="D66" s="97"/>
      <c r="E66" s="97"/>
      <c r="F66" s="97"/>
      <c r="G66" s="90"/>
      <c r="H66" s="90"/>
      <c r="I66" s="90"/>
      <c r="J66" s="90"/>
      <c r="K66" s="90"/>
      <c r="L66" s="109"/>
      <c r="M66" s="109"/>
      <c r="N66" s="109"/>
      <c r="O66" s="109"/>
      <c r="P66" s="109"/>
      <c r="Q66" s="109"/>
      <c r="R66" s="109"/>
      <c r="S66" s="109"/>
      <c r="T66" s="89"/>
    </row>
    <row r="67" spans="1:20">
      <c r="A67" s="88" t="s">
        <v>883</v>
      </c>
      <c r="B67" s="108"/>
      <c r="C67" s="108"/>
      <c r="D67" s="108"/>
      <c r="E67" s="108"/>
      <c r="F67" s="108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4"/>
    </row>
    <row r="68" spans="1:20">
      <c r="A68" s="88" t="s">
        <v>308</v>
      </c>
      <c r="B68" s="93"/>
      <c r="C68" s="92"/>
      <c r="D68" s="92"/>
      <c r="E68" s="92"/>
      <c r="F68" s="90"/>
      <c r="G68" s="90"/>
      <c r="H68" s="90"/>
      <c r="I68" s="90"/>
      <c r="J68" s="90"/>
      <c r="K68" s="90"/>
      <c r="L68" s="90"/>
      <c r="M68" s="90"/>
      <c r="N68" s="97"/>
      <c r="O68" s="97"/>
      <c r="P68" s="97"/>
      <c r="Q68" s="97"/>
      <c r="R68" s="97"/>
      <c r="S68" s="97"/>
      <c r="T68" s="98"/>
    </row>
    <row r="69" spans="1:20">
      <c r="A69" s="88" t="s">
        <v>15</v>
      </c>
      <c r="B69" s="93"/>
      <c r="C69" s="92"/>
      <c r="D69" s="168" t="s">
        <v>882</v>
      </c>
      <c r="E69" s="168"/>
      <c r="F69" s="168"/>
      <c r="G69" s="168"/>
      <c r="H69" s="168"/>
      <c r="I69" s="92"/>
      <c r="J69" s="92"/>
      <c r="K69" s="92"/>
      <c r="L69" s="92"/>
      <c r="M69" s="92"/>
      <c r="N69" s="168" t="s">
        <v>881</v>
      </c>
      <c r="O69" s="169"/>
      <c r="P69" s="169"/>
      <c r="Q69" s="169"/>
      <c r="R69" s="169"/>
      <c r="S69" s="169"/>
      <c r="T69" s="170"/>
    </row>
    <row r="70" spans="1:20">
      <c r="A70" s="88" t="s">
        <v>37</v>
      </c>
      <c r="B70" s="107"/>
      <c r="C70" s="106"/>
      <c r="D70" s="106"/>
      <c r="E70" s="106"/>
      <c r="F70" s="106"/>
      <c r="G70" s="90"/>
      <c r="H70" s="90"/>
      <c r="I70" s="90"/>
      <c r="J70" s="90"/>
      <c r="K70" s="97"/>
      <c r="L70" s="97"/>
      <c r="M70" s="97"/>
      <c r="N70" s="97"/>
      <c r="O70" s="97"/>
      <c r="P70" s="97"/>
      <c r="Q70" s="97"/>
      <c r="R70" s="97"/>
      <c r="S70" s="97"/>
      <c r="T70" s="89"/>
    </row>
    <row r="71" spans="1:20">
      <c r="A71" s="88" t="s">
        <v>8</v>
      </c>
      <c r="B71" s="93"/>
      <c r="C71" s="92"/>
      <c r="D71" s="92"/>
      <c r="E71" s="105"/>
      <c r="F71" s="105"/>
      <c r="G71" s="105"/>
      <c r="H71" s="105"/>
      <c r="I71" s="105"/>
      <c r="J71" s="105"/>
      <c r="K71" s="92"/>
      <c r="L71" s="92"/>
      <c r="M71" s="92"/>
      <c r="N71" s="92"/>
      <c r="O71" s="92"/>
      <c r="P71" s="104"/>
      <c r="Q71" s="104"/>
      <c r="R71" s="90"/>
      <c r="S71" s="90"/>
      <c r="T71" s="89"/>
    </row>
    <row r="72" spans="1:20">
      <c r="A72" s="88" t="s">
        <v>306</v>
      </c>
      <c r="B72" s="93"/>
      <c r="C72" s="92"/>
      <c r="D72" s="92"/>
      <c r="E72" s="92"/>
      <c r="F72" s="90"/>
      <c r="G72" s="90"/>
      <c r="H72" s="90"/>
      <c r="I72" s="90"/>
      <c r="J72" s="90"/>
      <c r="K72" s="90"/>
      <c r="L72" s="90"/>
      <c r="M72" s="97"/>
      <c r="N72" s="97"/>
      <c r="O72" s="97"/>
      <c r="P72" s="97"/>
      <c r="Q72" s="97"/>
      <c r="R72" s="97"/>
      <c r="S72" s="97"/>
      <c r="T72" s="98"/>
    </row>
    <row r="73" spans="1:20">
      <c r="A73" s="88" t="s">
        <v>16</v>
      </c>
      <c r="B73" s="9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7"/>
      <c r="P73" s="97"/>
      <c r="Q73" s="97"/>
      <c r="R73" s="97"/>
      <c r="S73" s="97"/>
      <c r="T73" s="98"/>
    </row>
    <row r="74" spans="1:20">
      <c r="A74" s="88" t="s">
        <v>327</v>
      </c>
      <c r="B74" s="99"/>
      <c r="C74" s="97"/>
      <c r="D74" s="97"/>
      <c r="E74" s="97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89"/>
    </row>
    <row r="75" spans="1:20">
      <c r="A75" s="88" t="s">
        <v>14</v>
      </c>
      <c r="B75" s="99"/>
      <c r="C75" s="97"/>
      <c r="D75" s="92"/>
      <c r="E75" s="92"/>
      <c r="F75" s="90"/>
      <c r="G75" s="90"/>
      <c r="H75" s="90"/>
      <c r="I75" s="90"/>
      <c r="J75" s="90"/>
      <c r="K75" s="90"/>
      <c r="L75" s="92"/>
      <c r="M75" s="92"/>
      <c r="N75" s="97"/>
      <c r="O75" s="97"/>
      <c r="P75" s="97"/>
      <c r="Q75" s="97"/>
      <c r="R75" s="97"/>
      <c r="S75" s="97"/>
      <c r="T75" s="98"/>
    </row>
    <row r="76" spans="1:20">
      <c r="A76" s="88" t="s">
        <v>40</v>
      </c>
      <c r="B76" s="99"/>
      <c r="C76" s="97"/>
      <c r="D76" s="97"/>
      <c r="E76" s="92"/>
      <c r="F76" s="90"/>
      <c r="G76" s="90"/>
      <c r="H76" s="90"/>
      <c r="I76" s="90"/>
      <c r="J76" s="90"/>
      <c r="K76" s="90"/>
      <c r="L76" s="92"/>
      <c r="M76" s="92"/>
      <c r="N76" s="92"/>
      <c r="O76" s="92"/>
      <c r="P76" s="92"/>
      <c r="Q76" s="92"/>
      <c r="R76" s="92"/>
      <c r="S76" s="92"/>
      <c r="T76" s="103"/>
    </row>
    <row r="77" spans="1:20">
      <c r="A77" s="88" t="s">
        <v>305</v>
      </c>
      <c r="B77" s="99"/>
      <c r="C77" s="97"/>
      <c r="D77" s="92"/>
      <c r="E77" s="90"/>
      <c r="F77" s="90"/>
      <c r="G77" s="90"/>
      <c r="H77" s="92"/>
      <c r="I77" s="92"/>
      <c r="J77" s="92"/>
      <c r="K77" s="92"/>
      <c r="L77" s="92"/>
      <c r="M77" s="92"/>
      <c r="N77" s="97"/>
      <c r="O77" s="97"/>
      <c r="P77" s="97"/>
      <c r="Q77" s="97"/>
      <c r="R77" s="97"/>
      <c r="S77" s="97"/>
      <c r="T77" s="98"/>
    </row>
    <row r="78" spans="1:20">
      <c r="A78" s="88" t="s">
        <v>11</v>
      </c>
      <c r="B78" s="99"/>
      <c r="C78" s="97"/>
      <c r="D78" s="97"/>
      <c r="E78" s="97"/>
      <c r="F78" s="90"/>
      <c r="G78" s="90"/>
      <c r="H78" s="90"/>
      <c r="I78" s="90"/>
      <c r="J78" s="90"/>
      <c r="K78" s="90"/>
      <c r="L78" s="90"/>
      <c r="M78" s="97"/>
      <c r="N78" s="97"/>
      <c r="O78" s="97"/>
      <c r="P78" s="97"/>
      <c r="Q78" s="97"/>
      <c r="R78" s="90"/>
      <c r="S78" s="90"/>
      <c r="T78" s="89"/>
    </row>
    <row r="79" spans="1:20">
      <c r="A79" s="88" t="s">
        <v>144</v>
      </c>
      <c r="B79" s="99"/>
      <c r="C79" s="97"/>
      <c r="D79" s="97"/>
      <c r="E79" s="97"/>
      <c r="F79" s="97"/>
      <c r="G79" s="90"/>
      <c r="H79" s="90"/>
      <c r="I79" s="90"/>
      <c r="J79" s="90"/>
      <c r="K79" s="97"/>
      <c r="L79" s="97"/>
      <c r="M79" s="97"/>
      <c r="N79" s="97"/>
      <c r="O79" s="97"/>
      <c r="P79" s="97"/>
      <c r="Q79" s="97"/>
      <c r="R79" s="97"/>
      <c r="S79" s="97"/>
      <c r="T79" s="89"/>
    </row>
    <row r="80" spans="1:20">
      <c r="A80" s="88" t="s">
        <v>149</v>
      </c>
      <c r="B80" s="99"/>
      <c r="C80" s="97"/>
      <c r="D80" s="97"/>
      <c r="E80" s="97"/>
      <c r="F80" s="97"/>
      <c r="G80" s="90"/>
      <c r="H80" s="90"/>
      <c r="I80" s="90"/>
      <c r="J80" s="90"/>
      <c r="K80" s="90"/>
      <c r="L80" s="97"/>
      <c r="M80" s="97"/>
      <c r="N80" s="97"/>
      <c r="O80" s="97"/>
      <c r="P80" s="97"/>
      <c r="Q80" s="97"/>
      <c r="R80" s="97"/>
      <c r="S80" s="97"/>
      <c r="T80" s="98"/>
    </row>
    <row r="81" spans="1:20">
      <c r="A81" s="88" t="s">
        <v>148</v>
      </c>
      <c r="B81" s="99"/>
      <c r="C81" s="97"/>
      <c r="D81" s="97"/>
      <c r="E81" s="97"/>
      <c r="F81" s="97"/>
      <c r="G81" s="90"/>
      <c r="H81" s="90"/>
      <c r="I81" s="90"/>
      <c r="J81" s="90"/>
      <c r="K81" s="90"/>
      <c r="L81" s="90"/>
      <c r="M81" s="97"/>
      <c r="N81" s="97"/>
      <c r="O81" s="97"/>
      <c r="P81" s="97"/>
      <c r="Q81" s="97"/>
      <c r="R81" s="97"/>
      <c r="S81" s="97"/>
      <c r="T81" s="98"/>
    </row>
    <row r="82" spans="1:20">
      <c r="A82" s="88" t="s">
        <v>142</v>
      </c>
      <c r="B82" s="99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7"/>
      <c r="N82" s="97"/>
      <c r="O82" s="97"/>
      <c r="P82" s="97"/>
      <c r="Q82" s="97"/>
      <c r="R82" s="97"/>
      <c r="S82" s="97"/>
      <c r="T82" s="89"/>
    </row>
    <row r="83" spans="1:20">
      <c r="A83" s="88" t="s">
        <v>147</v>
      </c>
      <c r="B83" s="93"/>
      <c r="C83" s="97"/>
      <c r="D83" s="97"/>
      <c r="E83" s="97"/>
      <c r="F83" s="97"/>
      <c r="G83" s="90"/>
      <c r="H83" s="90"/>
      <c r="I83" s="90"/>
      <c r="J83" s="90"/>
      <c r="K83" s="90"/>
      <c r="L83" s="97"/>
      <c r="M83" s="97"/>
      <c r="N83" s="97"/>
      <c r="O83" s="97"/>
      <c r="P83" s="97"/>
      <c r="Q83" s="97"/>
      <c r="R83" s="97"/>
      <c r="S83" s="97"/>
      <c r="T83" s="98"/>
    </row>
    <row r="84" spans="1:20">
      <c r="A84" s="88" t="s">
        <v>102</v>
      </c>
      <c r="B84" s="9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89"/>
    </row>
    <row r="85" spans="1:20">
      <c r="A85" s="88" t="s">
        <v>105</v>
      </c>
      <c r="B85" s="99"/>
      <c r="C85" s="97"/>
      <c r="D85" s="97"/>
      <c r="E85" s="97"/>
      <c r="F85" s="97"/>
      <c r="G85" s="97"/>
      <c r="H85" s="90"/>
      <c r="I85" s="90"/>
      <c r="J85" s="90"/>
      <c r="K85" s="90"/>
      <c r="L85" s="90"/>
      <c r="M85" s="90"/>
      <c r="N85" s="97"/>
      <c r="O85" s="97"/>
      <c r="P85" s="97"/>
      <c r="Q85" s="97"/>
      <c r="R85" s="97"/>
      <c r="S85" s="97"/>
      <c r="T85" s="89"/>
    </row>
    <row r="86" spans="1:20">
      <c r="A86" s="88" t="s">
        <v>106</v>
      </c>
      <c r="B86" s="9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89"/>
    </row>
    <row r="87" spans="1:20">
      <c r="A87" s="88" t="s">
        <v>103</v>
      </c>
      <c r="B87" s="99"/>
      <c r="C87" s="90"/>
      <c r="D87" s="90"/>
      <c r="E87" s="90"/>
      <c r="F87" s="90"/>
      <c r="G87" s="90"/>
      <c r="H87" s="90"/>
      <c r="I87" s="90"/>
      <c r="J87" s="90"/>
      <c r="K87" s="90"/>
      <c r="L87" s="97"/>
      <c r="M87" s="97"/>
      <c r="N87" s="97"/>
      <c r="O87" s="97"/>
      <c r="P87" s="90"/>
      <c r="Q87" s="90"/>
      <c r="R87" s="90"/>
      <c r="S87" s="90"/>
      <c r="T87" s="89"/>
    </row>
    <row r="88" spans="1:20">
      <c r="A88" s="88" t="s">
        <v>107</v>
      </c>
      <c r="B88" s="99"/>
      <c r="C88" s="97"/>
      <c r="D88" s="97"/>
      <c r="E88" s="97"/>
      <c r="F88" s="90"/>
      <c r="G88" s="90"/>
      <c r="H88" s="90"/>
      <c r="I88" s="90"/>
      <c r="J88" s="90"/>
      <c r="K88" s="90"/>
      <c r="L88" s="90"/>
      <c r="M88" s="90"/>
      <c r="N88" s="97"/>
      <c r="O88" s="97"/>
      <c r="P88" s="97"/>
      <c r="Q88" s="97"/>
      <c r="R88" s="90"/>
      <c r="S88" s="90"/>
      <c r="T88" s="89"/>
    </row>
    <row r="89" spans="1:20">
      <c r="A89" s="88" t="s">
        <v>152</v>
      </c>
      <c r="B89" s="91"/>
      <c r="C89" s="97"/>
      <c r="D89" s="97"/>
      <c r="E89" s="90"/>
      <c r="F89" s="90"/>
      <c r="G89" s="90"/>
      <c r="H89" s="90"/>
      <c r="I89" s="90"/>
      <c r="J89" s="90"/>
      <c r="K89" s="90"/>
      <c r="L89" s="90"/>
      <c r="M89" s="90"/>
      <c r="N89" s="92"/>
      <c r="O89" s="97"/>
      <c r="P89" s="97"/>
      <c r="Q89" s="97"/>
      <c r="R89" s="97"/>
      <c r="S89" s="97"/>
      <c r="T89" s="98"/>
    </row>
    <row r="90" spans="1:20">
      <c r="A90" s="88" t="s">
        <v>161</v>
      </c>
      <c r="B90" s="99"/>
      <c r="C90" s="97"/>
      <c r="D90" s="97"/>
      <c r="E90" s="97"/>
      <c r="F90" s="90"/>
      <c r="G90" s="90"/>
      <c r="H90" s="90"/>
      <c r="I90" s="90"/>
      <c r="J90" s="90"/>
      <c r="K90" s="90"/>
      <c r="L90" s="90"/>
      <c r="M90" s="90"/>
      <c r="N90" s="92"/>
      <c r="O90" s="97"/>
      <c r="P90" s="97"/>
      <c r="Q90" s="97"/>
      <c r="R90" s="97"/>
      <c r="S90" s="97"/>
      <c r="T90" s="98"/>
    </row>
    <row r="91" spans="1:20">
      <c r="A91" s="102" t="s">
        <v>41</v>
      </c>
      <c r="B91" s="20"/>
      <c r="C91" s="20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0"/>
    </row>
    <row r="92" spans="1:20">
      <c r="A92" s="88" t="s">
        <v>39</v>
      </c>
      <c r="B92" s="99"/>
      <c r="C92" s="97"/>
      <c r="D92" s="97"/>
      <c r="E92" s="97"/>
      <c r="F92" s="90"/>
      <c r="G92" s="90"/>
      <c r="H92" s="90"/>
      <c r="I92" s="90"/>
      <c r="J92" s="90"/>
      <c r="K92" s="90"/>
      <c r="L92" s="90"/>
      <c r="M92" s="97"/>
      <c r="N92" s="97"/>
      <c r="O92" s="97"/>
      <c r="P92" s="97"/>
      <c r="Q92" s="97"/>
      <c r="R92" s="97"/>
      <c r="S92" s="97"/>
      <c r="T92" s="98"/>
    </row>
    <row r="93" spans="1:20">
      <c r="A93" s="88" t="s">
        <v>108</v>
      </c>
      <c r="B93" s="99"/>
      <c r="C93" s="97"/>
      <c r="D93" s="97"/>
      <c r="E93" s="97"/>
      <c r="F93" s="97"/>
      <c r="G93" s="90"/>
      <c r="H93" s="90"/>
      <c r="I93" s="90"/>
      <c r="J93" s="90"/>
      <c r="K93" s="90"/>
      <c r="L93" s="90"/>
      <c r="M93" s="90"/>
      <c r="N93" s="90"/>
      <c r="O93" s="97"/>
      <c r="P93" s="97"/>
      <c r="Q93" s="97"/>
      <c r="R93" s="97"/>
      <c r="S93" s="97"/>
      <c r="T93" s="98"/>
    </row>
    <row r="94" spans="1:20">
      <c r="A94" s="88" t="s">
        <v>310</v>
      </c>
      <c r="B94" s="93"/>
      <c r="C94" s="92"/>
      <c r="D94" s="92"/>
      <c r="E94" s="90"/>
      <c r="F94" s="90"/>
      <c r="G94" s="90"/>
      <c r="H94" s="90"/>
      <c r="I94" s="90"/>
      <c r="J94" s="90"/>
      <c r="K94" s="90"/>
      <c r="L94" s="97"/>
      <c r="M94" s="97"/>
      <c r="N94" s="97"/>
      <c r="O94" s="97"/>
      <c r="P94" s="97"/>
      <c r="Q94" s="97"/>
      <c r="R94" s="97"/>
      <c r="S94" s="97"/>
      <c r="T94" s="89"/>
    </row>
    <row r="95" spans="1:20">
      <c r="A95" s="96" t="s">
        <v>99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4"/>
    </row>
    <row r="96" spans="1:20">
      <c r="A96" s="165" t="s">
        <v>290</v>
      </c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7"/>
    </row>
    <row r="97" spans="1:20">
      <c r="A97" s="88" t="s">
        <v>296</v>
      </c>
      <c r="B97" s="93"/>
      <c r="C97" s="92"/>
      <c r="D97" s="92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89"/>
    </row>
    <row r="98" spans="1:20">
      <c r="A98" s="88" t="s">
        <v>291</v>
      </c>
      <c r="B98" s="93"/>
      <c r="C98" s="92"/>
      <c r="D98" s="92"/>
      <c r="E98" s="90"/>
      <c r="F98" s="90"/>
      <c r="G98" s="90"/>
      <c r="H98" s="90"/>
      <c r="I98" s="90"/>
      <c r="J98" s="90"/>
      <c r="K98" s="90"/>
      <c r="L98" s="92"/>
      <c r="M98" s="92"/>
      <c r="N98" s="92"/>
      <c r="O98" s="92"/>
      <c r="P98" s="92"/>
      <c r="Q98" s="92"/>
      <c r="R98" s="92"/>
      <c r="S98" s="92"/>
      <c r="T98" s="89"/>
    </row>
    <row r="99" spans="1:20">
      <c r="A99" s="88" t="s">
        <v>295</v>
      </c>
      <c r="B99" s="9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89"/>
    </row>
    <row r="100" spans="1:20">
      <c r="A100" s="88" t="s">
        <v>293</v>
      </c>
      <c r="B100" s="9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89"/>
    </row>
    <row r="101" spans="1:20">
      <c r="A101" s="88" t="s">
        <v>297</v>
      </c>
      <c r="B101" s="9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89"/>
    </row>
    <row r="102" spans="1:20">
      <c r="A102" s="88" t="s">
        <v>294</v>
      </c>
      <c r="B102" s="87"/>
      <c r="C102" s="86"/>
      <c r="D102" s="86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4"/>
    </row>
  </sheetData>
  <mergeCells count="26">
    <mergeCell ref="D1:Q1"/>
    <mergeCell ref="C1:C3"/>
    <mergeCell ref="D2:D3"/>
    <mergeCell ref="E2:E3"/>
    <mergeCell ref="F2:F3"/>
    <mergeCell ref="G2:G3"/>
    <mergeCell ref="H2:H3"/>
    <mergeCell ref="I2:I3"/>
    <mergeCell ref="J2:J3"/>
    <mergeCell ref="K2:K3"/>
    <mergeCell ref="A96:T96"/>
    <mergeCell ref="N69:T69"/>
    <mergeCell ref="D69:H69"/>
    <mergeCell ref="L2:L3"/>
    <mergeCell ref="S1:S3"/>
    <mergeCell ref="T1:T3"/>
    <mergeCell ref="M2:M3"/>
    <mergeCell ref="N2:N3"/>
    <mergeCell ref="O2:O3"/>
    <mergeCell ref="P2:P3"/>
    <mergeCell ref="Q2:Q3"/>
    <mergeCell ref="R1:R3"/>
    <mergeCell ref="B37:F37"/>
    <mergeCell ref="G12:J12"/>
    <mergeCell ref="A1:A2"/>
    <mergeCell ref="B1:B3"/>
  </mergeCells>
  <pageMargins left="0.39370078740157483" right="0.39370078740157483" top="0.74803149606299213" bottom="0.74803149606299213" header="0.31496062992125984" footer="0.31496062992125984"/>
  <pageSetup paperSize="9" scale="45" orientation="portrait"/>
  <headerFooter>
    <oddHeader>&amp;LAgglomérations&amp;R&amp;D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AFEDB-0228-2546-893E-EE40259FD345}">
  <sheetPr>
    <pageSetUpPr fitToPage="1"/>
  </sheetPr>
  <dimension ref="A1:H29"/>
  <sheetViews>
    <sheetView workbookViewId="0">
      <selection activeCell="P42" sqref="P42"/>
    </sheetView>
  </sheetViews>
  <sheetFormatPr baseColWidth="10" defaultRowHeight="15"/>
  <cols>
    <col min="1" max="2" width="20.5" bestFit="1" customWidth="1"/>
    <col min="3" max="3" width="17.5" bestFit="1" customWidth="1"/>
    <col min="4" max="5" width="15.33203125" bestFit="1" customWidth="1"/>
    <col min="6" max="6" width="19" bestFit="1" customWidth="1"/>
    <col min="7" max="7" width="9.83203125" bestFit="1" customWidth="1"/>
    <col min="8" max="8" width="7.5" bestFit="1" customWidth="1"/>
  </cols>
  <sheetData>
    <row r="1" spans="1:8" ht="42">
      <c r="A1" s="142" t="s">
        <v>884</v>
      </c>
      <c r="B1" s="139" t="s">
        <v>2</v>
      </c>
      <c r="C1" s="139" t="s">
        <v>951</v>
      </c>
      <c r="D1" s="141" t="s">
        <v>950</v>
      </c>
      <c r="E1" s="140" t="s">
        <v>949</v>
      </c>
      <c r="F1" s="139" t="s">
        <v>948</v>
      </c>
      <c r="G1" s="139" t="s">
        <v>947</v>
      </c>
      <c r="H1" s="6" t="s">
        <v>343</v>
      </c>
    </row>
    <row r="2" spans="1:8">
      <c r="A2" s="179" t="s">
        <v>946</v>
      </c>
      <c r="B2" s="179"/>
      <c r="C2" s="179"/>
      <c r="D2" s="179"/>
      <c r="E2" s="179"/>
      <c r="F2" s="179"/>
      <c r="G2" s="179"/>
      <c r="H2" s="179"/>
    </row>
    <row r="3" spans="1:8">
      <c r="A3" s="136" t="s">
        <v>173</v>
      </c>
      <c r="B3" s="136" t="s">
        <v>173</v>
      </c>
      <c r="C3" s="136" t="s">
        <v>945</v>
      </c>
      <c r="D3" s="137">
        <v>0</v>
      </c>
      <c r="E3" s="137">
        <f t="shared" ref="E3:E15" si="0">D3/1000</f>
        <v>0</v>
      </c>
      <c r="F3" s="136" t="s">
        <v>173</v>
      </c>
      <c r="G3" s="136" t="s">
        <v>67</v>
      </c>
      <c r="H3" s="13">
        <v>2</v>
      </c>
    </row>
    <row r="4" spans="1:8">
      <c r="A4" s="136" t="s">
        <v>944</v>
      </c>
      <c r="B4" s="136" t="s">
        <v>305</v>
      </c>
      <c r="C4" s="136" t="s">
        <v>943</v>
      </c>
      <c r="D4" s="137">
        <v>0</v>
      </c>
      <c r="E4" s="137">
        <f t="shared" si="0"/>
        <v>0</v>
      </c>
      <c r="F4" s="136" t="s">
        <v>305</v>
      </c>
      <c r="G4" s="136" t="s">
        <v>4</v>
      </c>
      <c r="H4" s="13">
        <v>2</v>
      </c>
    </row>
    <row r="5" spans="1:8">
      <c r="A5" s="136" t="s">
        <v>51</v>
      </c>
      <c r="B5" s="136" t="s">
        <v>51</v>
      </c>
      <c r="C5" s="136" t="s">
        <v>942</v>
      </c>
      <c r="D5" s="137">
        <v>8.2007278939599999</v>
      </c>
      <c r="E5" s="137">
        <f t="shared" si="0"/>
        <v>8.2007278939599994E-3</v>
      </c>
      <c r="F5" s="136" t="s">
        <v>51</v>
      </c>
      <c r="G5" s="136" t="s">
        <v>47</v>
      </c>
      <c r="H5" s="13">
        <v>1</v>
      </c>
    </row>
    <row r="6" spans="1:8">
      <c r="A6" s="136" t="s">
        <v>49</v>
      </c>
      <c r="B6" s="136" t="s">
        <v>49</v>
      </c>
      <c r="C6" s="136" t="s">
        <v>941</v>
      </c>
      <c r="D6" s="137">
        <v>8.5352990572799996</v>
      </c>
      <c r="E6" s="137">
        <f t="shared" si="0"/>
        <v>8.5352990572799999E-3</v>
      </c>
      <c r="F6" s="136" t="s">
        <v>49</v>
      </c>
      <c r="G6" s="136" t="s">
        <v>54</v>
      </c>
      <c r="H6" s="13">
        <v>1</v>
      </c>
    </row>
    <row r="7" spans="1:8">
      <c r="A7" s="136" t="s">
        <v>76</v>
      </c>
      <c r="B7" s="136" t="s">
        <v>76</v>
      </c>
      <c r="C7" s="136" t="s">
        <v>940</v>
      </c>
      <c r="D7" s="137">
        <v>46.969358948500002</v>
      </c>
      <c r="E7" s="137">
        <f t="shared" si="0"/>
        <v>4.6969358948500003E-2</v>
      </c>
      <c r="F7" s="136" t="s">
        <v>76</v>
      </c>
      <c r="G7" s="136" t="s">
        <v>67</v>
      </c>
      <c r="H7" s="13">
        <v>2</v>
      </c>
    </row>
    <row r="8" spans="1:8">
      <c r="A8" s="136" t="s">
        <v>142</v>
      </c>
      <c r="B8" s="136" t="s">
        <v>142</v>
      </c>
      <c r="C8" s="136"/>
      <c r="D8" s="137">
        <v>92.216748896300004</v>
      </c>
      <c r="E8" s="137">
        <f t="shared" si="0"/>
        <v>9.2216748896300008E-2</v>
      </c>
      <c r="F8" s="136" t="s">
        <v>142</v>
      </c>
      <c r="G8" s="136" t="s">
        <v>4</v>
      </c>
      <c r="H8" s="13">
        <v>2</v>
      </c>
    </row>
    <row r="9" spans="1:8">
      <c r="A9" s="136" t="s">
        <v>308</v>
      </c>
      <c r="B9" s="136" t="s">
        <v>308</v>
      </c>
      <c r="C9" s="136" t="s">
        <v>939</v>
      </c>
      <c r="D9" s="137">
        <v>110.06825725900001</v>
      </c>
      <c r="E9" s="137">
        <f t="shared" si="0"/>
        <v>0.110068257259</v>
      </c>
      <c r="F9" s="136" t="s">
        <v>308</v>
      </c>
      <c r="G9" s="136" t="s">
        <v>4</v>
      </c>
      <c r="H9" s="13">
        <v>2</v>
      </c>
    </row>
    <row r="10" spans="1:8">
      <c r="A10" s="136" t="s">
        <v>71</v>
      </c>
      <c r="B10" s="136" t="s">
        <v>71</v>
      </c>
      <c r="C10" s="136" t="s">
        <v>938</v>
      </c>
      <c r="D10" s="137">
        <v>111.306324371</v>
      </c>
      <c r="E10" s="137">
        <f t="shared" si="0"/>
        <v>0.11130632437100001</v>
      </c>
      <c r="F10" s="136" t="s">
        <v>71</v>
      </c>
      <c r="G10" s="136" t="s">
        <v>67</v>
      </c>
      <c r="H10" s="13">
        <v>2</v>
      </c>
    </row>
    <row r="11" spans="1:8">
      <c r="A11" s="136" t="s">
        <v>937</v>
      </c>
      <c r="B11" s="136" t="s">
        <v>937</v>
      </c>
      <c r="C11" s="136" t="s">
        <v>936</v>
      </c>
      <c r="D11" s="137">
        <v>155.40499513500001</v>
      </c>
      <c r="E11" s="137">
        <f t="shared" si="0"/>
        <v>0.155404995135</v>
      </c>
      <c r="F11" s="136" t="s">
        <v>99</v>
      </c>
      <c r="G11" s="136" t="s">
        <v>98</v>
      </c>
      <c r="H11" s="13">
        <v>2</v>
      </c>
    </row>
    <row r="12" spans="1:8">
      <c r="A12" s="136" t="s">
        <v>96</v>
      </c>
      <c r="B12" s="136" t="s">
        <v>96</v>
      </c>
      <c r="C12" s="136" t="s">
        <v>935</v>
      </c>
      <c r="D12" s="137">
        <v>303.20516772799999</v>
      </c>
      <c r="E12" s="137">
        <f t="shared" si="0"/>
        <v>0.30320516772799999</v>
      </c>
      <c r="F12" s="136" t="s">
        <v>96</v>
      </c>
      <c r="G12" s="136" t="s">
        <v>93</v>
      </c>
      <c r="H12" s="13">
        <v>2</v>
      </c>
    </row>
    <row r="13" spans="1:8">
      <c r="A13" s="136" t="s">
        <v>35</v>
      </c>
      <c r="B13" s="136" t="s">
        <v>35</v>
      </c>
      <c r="C13" s="136"/>
      <c r="D13" s="137">
        <v>458.876684974</v>
      </c>
      <c r="E13" s="137">
        <f t="shared" si="0"/>
        <v>0.45887668497400003</v>
      </c>
      <c r="F13" s="136" t="s">
        <v>35</v>
      </c>
      <c r="G13" s="136" t="s">
        <v>4</v>
      </c>
      <c r="H13" s="13">
        <v>1</v>
      </c>
    </row>
    <row r="14" spans="1:8">
      <c r="A14" s="136" t="s">
        <v>16</v>
      </c>
      <c r="B14" s="136" t="s">
        <v>16</v>
      </c>
      <c r="C14" s="136"/>
      <c r="D14" s="137">
        <v>629.36705414000005</v>
      </c>
      <c r="E14" s="137">
        <f t="shared" si="0"/>
        <v>0.62936705414000005</v>
      </c>
      <c r="F14" s="136" t="s">
        <v>16</v>
      </c>
      <c r="G14" s="136" t="s">
        <v>4</v>
      </c>
      <c r="H14" s="13">
        <v>2</v>
      </c>
    </row>
    <row r="15" spans="1:8">
      <c r="A15" s="138" t="s">
        <v>934</v>
      </c>
      <c r="B15" s="136" t="s">
        <v>60</v>
      </c>
      <c r="C15" s="136" t="s">
        <v>933</v>
      </c>
      <c r="D15" s="137">
        <v>760.27337052799999</v>
      </c>
      <c r="E15" s="137">
        <f t="shared" si="0"/>
        <v>0.76027337052800004</v>
      </c>
      <c r="F15" s="136" t="s">
        <v>60</v>
      </c>
      <c r="G15" s="136" t="s">
        <v>47</v>
      </c>
      <c r="H15" s="13">
        <v>1</v>
      </c>
    </row>
    <row r="16" spans="1:8">
      <c r="A16" s="178" t="s">
        <v>932</v>
      </c>
      <c r="B16" s="178"/>
      <c r="C16" s="178"/>
      <c r="D16" s="178"/>
      <c r="E16" s="178"/>
      <c r="F16" s="178"/>
      <c r="G16" s="178"/>
      <c r="H16" s="178"/>
    </row>
    <row r="17" spans="1:8">
      <c r="A17" s="136" t="s">
        <v>931</v>
      </c>
      <c r="B17" s="136" t="s">
        <v>931</v>
      </c>
      <c r="C17" s="136" t="s">
        <v>930</v>
      </c>
      <c r="D17" s="137">
        <v>1517.62264863</v>
      </c>
      <c r="E17" s="137">
        <f>D17/1000</f>
        <v>1.51762264863</v>
      </c>
      <c r="F17" s="136" t="s">
        <v>310</v>
      </c>
      <c r="G17" s="136" t="s">
        <v>98</v>
      </c>
      <c r="H17" s="13">
        <v>1</v>
      </c>
    </row>
    <row r="18" spans="1:8">
      <c r="A18" s="136" t="s">
        <v>929</v>
      </c>
      <c r="B18" s="136" t="s">
        <v>929</v>
      </c>
      <c r="C18" s="136" t="s">
        <v>928</v>
      </c>
      <c r="D18" s="137">
        <v>1847.64262115</v>
      </c>
      <c r="E18" s="137">
        <f>D18/1000</f>
        <v>1.8476426211499999</v>
      </c>
      <c r="F18" s="136" t="s">
        <v>68</v>
      </c>
      <c r="G18" s="136" t="s">
        <v>67</v>
      </c>
      <c r="H18" s="13">
        <v>1</v>
      </c>
    </row>
    <row r="19" spans="1:8">
      <c r="A19" s="178" t="s">
        <v>927</v>
      </c>
      <c r="B19" s="178"/>
      <c r="C19" s="178"/>
      <c r="D19" s="178"/>
      <c r="E19" s="178"/>
      <c r="F19" s="178"/>
      <c r="G19" s="178"/>
      <c r="H19" s="178"/>
    </row>
    <row r="20" spans="1:8">
      <c r="A20" s="136" t="s">
        <v>925</v>
      </c>
      <c r="B20" s="136" t="s">
        <v>926</v>
      </c>
      <c r="C20" s="136" t="s">
        <v>925</v>
      </c>
      <c r="D20" s="137">
        <v>913.025817297</v>
      </c>
      <c r="E20" s="137">
        <f t="shared" ref="E20:E29" si="1">D20/1000</f>
        <v>0.91302581729700005</v>
      </c>
      <c r="F20" s="136" t="s">
        <v>148</v>
      </c>
      <c r="G20" s="136" t="s">
        <v>4</v>
      </c>
      <c r="H20" s="13">
        <v>1</v>
      </c>
    </row>
    <row r="21" spans="1:8">
      <c r="A21" s="136" t="s">
        <v>924</v>
      </c>
      <c r="B21" s="136" t="s">
        <v>924</v>
      </c>
      <c r="C21" s="136" t="s">
        <v>923</v>
      </c>
      <c r="D21" s="137">
        <v>2125.86551001</v>
      </c>
      <c r="E21" s="137">
        <f t="shared" si="1"/>
        <v>2.1258655100100001</v>
      </c>
      <c r="F21" s="136" t="s">
        <v>79</v>
      </c>
      <c r="G21" s="136" t="s">
        <v>67</v>
      </c>
      <c r="H21" s="13">
        <v>1</v>
      </c>
    </row>
    <row r="22" spans="1:8">
      <c r="A22" s="136" t="s">
        <v>922</v>
      </c>
      <c r="B22" s="136" t="s">
        <v>291</v>
      </c>
      <c r="C22" s="136" t="s">
        <v>922</v>
      </c>
      <c r="D22" s="137">
        <v>2494.32459634</v>
      </c>
      <c r="E22" s="137">
        <f t="shared" si="1"/>
        <v>2.4943245963399998</v>
      </c>
      <c r="F22" s="136" t="s">
        <v>291</v>
      </c>
      <c r="G22" s="136" t="s">
        <v>290</v>
      </c>
      <c r="H22" s="13">
        <v>2</v>
      </c>
    </row>
    <row r="23" spans="1:8">
      <c r="A23" s="136" t="s">
        <v>13</v>
      </c>
      <c r="B23" s="136" t="s">
        <v>13</v>
      </c>
      <c r="C23" s="136" t="s">
        <v>921</v>
      </c>
      <c r="D23" s="137">
        <v>2886.7931299900001</v>
      </c>
      <c r="E23" s="137">
        <f t="shared" si="1"/>
        <v>2.88679312999</v>
      </c>
      <c r="F23" s="136" t="s">
        <v>13</v>
      </c>
      <c r="G23" s="136" t="s">
        <v>4</v>
      </c>
      <c r="H23" s="13">
        <v>1</v>
      </c>
    </row>
    <row r="24" spans="1:8">
      <c r="A24" s="136" t="s">
        <v>121</v>
      </c>
      <c r="B24" s="136" t="s">
        <v>121</v>
      </c>
      <c r="C24" s="136" t="s">
        <v>920</v>
      </c>
      <c r="D24" s="137">
        <v>3293.9335461700002</v>
      </c>
      <c r="E24" s="137">
        <f t="shared" si="1"/>
        <v>3.2939335461700003</v>
      </c>
      <c r="F24" s="136" t="s">
        <v>121</v>
      </c>
      <c r="G24" s="136" t="s">
        <v>93</v>
      </c>
      <c r="H24" s="13">
        <v>2</v>
      </c>
    </row>
    <row r="25" spans="1:8">
      <c r="A25" s="136" t="s">
        <v>919</v>
      </c>
      <c r="B25" s="136" t="s">
        <v>919</v>
      </c>
      <c r="C25" s="136"/>
      <c r="D25" s="137">
        <v>4011.1780530699998</v>
      </c>
      <c r="E25" s="137">
        <f t="shared" si="1"/>
        <v>4.0111780530700001</v>
      </c>
      <c r="F25" s="136" t="s">
        <v>105</v>
      </c>
      <c r="G25" s="136" t="s">
        <v>4</v>
      </c>
      <c r="H25" s="13">
        <v>1</v>
      </c>
    </row>
    <row r="26" spans="1:8">
      <c r="A26" s="136" t="s">
        <v>918</v>
      </c>
      <c r="B26" s="136" t="s">
        <v>918</v>
      </c>
      <c r="C26" s="136" t="s">
        <v>917</v>
      </c>
      <c r="D26" s="137">
        <v>5601.3277847099998</v>
      </c>
      <c r="E26" s="137">
        <f t="shared" si="1"/>
        <v>5.6013277847099996</v>
      </c>
      <c r="F26" s="136" t="s">
        <v>107</v>
      </c>
      <c r="G26" s="136" t="s">
        <v>4</v>
      </c>
      <c r="H26" s="13">
        <v>2</v>
      </c>
    </row>
    <row r="27" spans="1:8">
      <c r="A27" s="136" t="s">
        <v>916</v>
      </c>
      <c r="B27" s="136" t="s">
        <v>916</v>
      </c>
      <c r="C27" s="136" t="s">
        <v>915</v>
      </c>
      <c r="D27" s="137">
        <v>5969.1858762600004</v>
      </c>
      <c r="E27" s="137">
        <f t="shared" si="1"/>
        <v>5.9691858762600001</v>
      </c>
      <c r="F27" s="136" t="s">
        <v>106</v>
      </c>
      <c r="G27" s="136" t="s">
        <v>4</v>
      </c>
      <c r="H27" s="13">
        <v>2</v>
      </c>
    </row>
    <row r="28" spans="1:8">
      <c r="A28" s="136" t="s">
        <v>914</v>
      </c>
      <c r="B28" s="136" t="s">
        <v>914</v>
      </c>
      <c r="C28" s="136" t="s">
        <v>913</v>
      </c>
      <c r="D28" s="137">
        <v>6326.91306962</v>
      </c>
      <c r="E28" s="137">
        <f t="shared" si="1"/>
        <v>6.3269130696199998</v>
      </c>
      <c r="F28" s="136" t="s">
        <v>81</v>
      </c>
      <c r="G28" s="136" t="s">
        <v>67</v>
      </c>
      <c r="H28" s="13">
        <v>2</v>
      </c>
    </row>
    <row r="29" spans="1:8">
      <c r="A29" s="136" t="s">
        <v>912</v>
      </c>
      <c r="B29" s="136" t="s">
        <v>912</v>
      </c>
      <c r="C29" s="136" t="s">
        <v>911</v>
      </c>
      <c r="D29" s="137">
        <v>6798.9692975500002</v>
      </c>
      <c r="E29" s="137">
        <f t="shared" si="1"/>
        <v>6.7989692975500002</v>
      </c>
      <c r="F29" s="136" t="s">
        <v>80</v>
      </c>
      <c r="G29" s="136" t="s">
        <v>67</v>
      </c>
      <c r="H29" s="13">
        <v>2</v>
      </c>
    </row>
  </sheetData>
  <mergeCells count="3">
    <mergeCell ref="A16:H16"/>
    <mergeCell ref="A2:H2"/>
    <mergeCell ref="A19:H19"/>
  </mergeCells>
  <pageMargins left="0.7" right="0.7" top="0.75" bottom="0.75" header="0.3" footer="0.3"/>
  <pageSetup paperSize="9" scale="6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8E037-589F-F448-9DF4-137BDA5B32C7}">
  <sheetPr>
    <pageSetUpPr fitToPage="1"/>
  </sheetPr>
  <dimension ref="A1:D51"/>
  <sheetViews>
    <sheetView workbookViewId="0">
      <selection activeCell="O43" sqref="O43"/>
    </sheetView>
  </sheetViews>
  <sheetFormatPr baseColWidth="10" defaultRowHeight="15"/>
  <cols>
    <col min="1" max="1" width="23.6640625" bestFit="1" customWidth="1"/>
    <col min="2" max="2" width="9.33203125" bestFit="1" customWidth="1"/>
    <col min="3" max="3" width="54.6640625" bestFit="1" customWidth="1"/>
    <col min="4" max="4" width="24.5" bestFit="1" customWidth="1"/>
  </cols>
  <sheetData>
    <row r="1" spans="1:4">
      <c r="A1" s="6" t="s">
        <v>213</v>
      </c>
      <c r="B1" s="6" t="s">
        <v>947</v>
      </c>
      <c r="C1" s="26" t="s">
        <v>972</v>
      </c>
      <c r="D1" s="26" t="s">
        <v>971</v>
      </c>
    </row>
    <row r="2" spans="1:4">
      <c r="A2" s="13" t="s">
        <v>107</v>
      </c>
      <c r="B2" s="13" t="s">
        <v>4</v>
      </c>
      <c r="C2" s="13" t="s">
        <v>970</v>
      </c>
      <c r="D2" s="13">
        <v>5</v>
      </c>
    </row>
    <row r="3" spans="1:4">
      <c r="A3" s="13" t="s">
        <v>103</v>
      </c>
      <c r="B3" s="13" t="s">
        <v>4</v>
      </c>
      <c r="C3" s="13" t="s">
        <v>969</v>
      </c>
      <c r="D3" s="13">
        <v>5</v>
      </c>
    </row>
    <row r="4" spans="1:4">
      <c r="A4" s="13" t="s">
        <v>32</v>
      </c>
      <c r="B4" s="13" t="s">
        <v>4</v>
      </c>
      <c r="C4" s="13" t="s">
        <v>968</v>
      </c>
      <c r="D4" s="13">
        <v>4</v>
      </c>
    </row>
    <row r="5" spans="1:4">
      <c r="A5" s="13" t="s">
        <v>106</v>
      </c>
      <c r="B5" s="13" t="s">
        <v>4</v>
      </c>
      <c r="C5" s="13" t="s">
        <v>967</v>
      </c>
      <c r="D5" s="13">
        <v>4</v>
      </c>
    </row>
    <row r="6" spans="1:4">
      <c r="A6" s="13" t="s">
        <v>14</v>
      </c>
      <c r="B6" s="13" t="s">
        <v>4</v>
      </c>
      <c r="C6" s="13" t="s">
        <v>966</v>
      </c>
      <c r="D6" s="13">
        <v>3</v>
      </c>
    </row>
    <row r="7" spans="1:4">
      <c r="A7" s="13" t="s">
        <v>152</v>
      </c>
      <c r="B7" s="13" t="s">
        <v>4</v>
      </c>
      <c r="C7" s="13" t="s">
        <v>965</v>
      </c>
      <c r="D7" s="13">
        <v>3</v>
      </c>
    </row>
    <row r="8" spans="1:4">
      <c r="A8" s="13" t="s">
        <v>142</v>
      </c>
      <c r="B8" s="13" t="s">
        <v>4</v>
      </c>
      <c r="C8" s="13" t="s">
        <v>952</v>
      </c>
      <c r="D8" s="13">
        <v>2</v>
      </c>
    </row>
    <row r="9" spans="1:4">
      <c r="A9" s="13" t="s">
        <v>41</v>
      </c>
      <c r="B9" s="13" t="s">
        <v>4</v>
      </c>
      <c r="C9" s="13" t="s">
        <v>952</v>
      </c>
      <c r="D9" s="13">
        <v>2</v>
      </c>
    </row>
    <row r="10" spans="1:4">
      <c r="A10" s="13" t="s">
        <v>105</v>
      </c>
      <c r="B10" s="13" t="s">
        <v>4</v>
      </c>
      <c r="C10" s="13" t="s">
        <v>952</v>
      </c>
      <c r="D10" s="13">
        <v>2</v>
      </c>
    </row>
    <row r="11" spans="1:4">
      <c r="A11" s="13" t="s">
        <v>37</v>
      </c>
      <c r="B11" s="13" t="s">
        <v>4</v>
      </c>
      <c r="C11" s="13" t="s">
        <v>964</v>
      </c>
      <c r="D11" s="13">
        <v>2</v>
      </c>
    </row>
    <row r="12" spans="1:4">
      <c r="A12" s="13" t="s">
        <v>35</v>
      </c>
      <c r="B12" s="13" t="s">
        <v>4</v>
      </c>
      <c r="C12" s="13" t="s">
        <v>799</v>
      </c>
      <c r="D12" s="13">
        <v>1</v>
      </c>
    </row>
    <row r="13" spans="1:4">
      <c r="A13" s="13" t="s">
        <v>148</v>
      </c>
      <c r="B13" s="13" t="s">
        <v>4</v>
      </c>
      <c r="C13" s="13" t="s">
        <v>799</v>
      </c>
      <c r="D13" s="13">
        <v>1</v>
      </c>
    </row>
    <row r="14" spans="1:4">
      <c r="A14" s="13" t="s">
        <v>149</v>
      </c>
      <c r="B14" s="13" t="s">
        <v>4</v>
      </c>
      <c r="C14" s="13" t="s">
        <v>799</v>
      </c>
      <c r="D14" s="13">
        <v>1</v>
      </c>
    </row>
    <row r="15" spans="1:4">
      <c r="A15" s="13" t="s">
        <v>102</v>
      </c>
      <c r="B15" s="13" t="s">
        <v>4</v>
      </c>
      <c r="C15" s="13" t="s">
        <v>799</v>
      </c>
      <c r="D15" s="13">
        <v>1</v>
      </c>
    </row>
    <row r="16" spans="1:4">
      <c r="A16" s="13" t="s">
        <v>13</v>
      </c>
      <c r="B16" s="13" t="s">
        <v>4</v>
      </c>
      <c r="C16" s="13" t="s">
        <v>799</v>
      </c>
      <c r="D16" s="13">
        <v>1</v>
      </c>
    </row>
    <row r="17" spans="1:4">
      <c r="A17" s="13" t="s">
        <v>963</v>
      </c>
      <c r="B17" s="13" t="s">
        <v>4</v>
      </c>
      <c r="C17" s="13" t="s">
        <v>799</v>
      </c>
      <c r="D17" s="13">
        <v>1</v>
      </c>
    </row>
    <row r="18" spans="1:4">
      <c r="A18" s="13" t="s">
        <v>5</v>
      </c>
      <c r="B18" s="13" t="s">
        <v>4</v>
      </c>
      <c r="C18" s="13" t="s">
        <v>798</v>
      </c>
      <c r="D18" s="13">
        <v>1</v>
      </c>
    </row>
    <row r="19" spans="1:4">
      <c r="A19" s="13" t="s">
        <v>8</v>
      </c>
      <c r="B19" s="13" t="s">
        <v>4</v>
      </c>
      <c r="C19" s="13" t="s">
        <v>798</v>
      </c>
      <c r="D19" s="13">
        <v>1</v>
      </c>
    </row>
    <row r="20" spans="1:4">
      <c r="A20" s="13" t="s">
        <v>305</v>
      </c>
      <c r="B20" s="13" t="s">
        <v>4</v>
      </c>
      <c r="C20" s="13" t="s">
        <v>798</v>
      </c>
      <c r="D20" s="13">
        <v>1</v>
      </c>
    </row>
    <row r="21" spans="1:4">
      <c r="A21" s="13" t="s">
        <v>306</v>
      </c>
      <c r="B21" s="13" t="s">
        <v>4</v>
      </c>
      <c r="C21" s="13" t="s">
        <v>962</v>
      </c>
      <c r="D21" s="13">
        <v>1</v>
      </c>
    </row>
    <row r="22" spans="1:4">
      <c r="A22" s="13" t="s">
        <v>161</v>
      </c>
      <c r="B22" s="13" t="s">
        <v>4</v>
      </c>
      <c r="C22" s="13" t="s">
        <v>795</v>
      </c>
      <c r="D22" s="13">
        <v>1</v>
      </c>
    </row>
    <row r="23" spans="1:4">
      <c r="A23" s="13" t="s">
        <v>15</v>
      </c>
      <c r="B23" s="13" t="s">
        <v>4</v>
      </c>
      <c r="C23" s="13" t="s">
        <v>795</v>
      </c>
      <c r="D23" s="13">
        <v>1</v>
      </c>
    </row>
    <row r="24" spans="1:4">
      <c r="A24" s="13" t="s">
        <v>308</v>
      </c>
      <c r="B24" s="13" t="s">
        <v>4</v>
      </c>
      <c r="C24" s="13" t="s">
        <v>961</v>
      </c>
      <c r="D24" s="13">
        <v>1</v>
      </c>
    </row>
    <row r="25" spans="1:4">
      <c r="A25" s="13" t="s">
        <v>61</v>
      </c>
      <c r="B25" s="13" t="s">
        <v>47</v>
      </c>
      <c r="C25" s="13" t="s">
        <v>960</v>
      </c>
      <c r="D25" s="13">
        <v>2</v>
      </c>
    </row>
    <row r="26" spans="1:4">
      <c r="A26" s="13" t="s">
        <v>52</v>
      </c>
      <c r="B26" s="13" t="s">
        <v>47</v>
      </c>
      <c r="C26" s="13" t="s">
        <v>959</v>
      </c>
      <c r="D26" s="13">
        <v>2</v>
      </c>
    </row>
    <row r="27" spans="1:4">
      <c r="A27" s="13" t="s">
        <v>51</v>
      </c>
      <c r="B27" s="13" t="s">
        <v>47</v>
      </c>
      <c r="C27" s="13" t="s">
        <v>952</v>
      </c>
      <c r="D27" s="13">
        <v>2</v>
      </c>
    </row>
    <row r="28" spans="1:4">
      <c r="A28" s="13" t="s">
        <v>164</v>
      </c>
      <c r="B28" s="13" t="s">
        <v>47</v>
      </c>
      <c r="C28" s="13" t="s">
        <v>799</v>
      </c>
      <c r="D28" s="13">
        <v>1</v>
      </c>
    </row>
    <row r="29" spans="1:4">
      <c r="A29" s="13" t="s">
        <v>57</v>
      </c>
      <c r="B29" s="13" t="s">
        <v>54</v>
      </c>
      <c r="C29" s="13" t="s">
        <v>958</v>
      </c>
      <c r="D29" s="13">
        <v>3</v>
      </c>
    </row>
    <row r="30" spans="1:4">
      <c r="A30" s="13" t="s">
        <v>58</v>
      </c>
      <c r="B30" s="13" t="s">
        <v>54</v>
      </c>
      <c r="C30" s="13" t="s">
        <v>957</v>
      </c>
      <c r="D30" s="13">
        <v>2</v>
      </c>
    </row>
    <row r="31" spans="1:4">
      <c r="A31" s="13" t="s">
        <v>53</v>
      </c>
      <c r="B31" s="13" t="s">
        <v>54</v>
      </c>
      <c r="C31" s="13" t="s">
        <v>799</v>
      </c>
      <c r="D31" s="13">
        <v>1</v>
      </c>
    </row>
    <row r="32" spans="1:4">
      <c r="A32" s="13" t="s">
        <v>84</v>
      </c>
      <c r="B32" s="13" t="s">
        <v>67</v>
      </c>
      <c r="C32" s="13" t="s">
        <v>956</v>
      </c>
      <c r="D32" s="13">
        <v>4</v>
      </c>
    </row>
    <row r="33" spans="1:4">
      <c r="A33" s="13" t="s">
        <v>110</v>
      </c>
      <c r="B33" s="13" t="s">
        <v>67</v>
      </c>
      <c r="C33" s="13" t="s">
        <v>955</v>
      </c>
      <c r="D33" s="13">
        <v>2</v>
      </c>
    </row>
    <row r="34" spans="1:4">
      <c r="A34" s="13" t="s">
        <v>87</v>
      </c>
      <c r="B34" s="13" t="s">
        <v>67</v>
      </c>
      <c r="C34" s="13" t="s">
        <v>954</v>
      </c>
      <c r="D34" s="13">
        <v>2</v>
      </c>
    </row>
    <row r="35" spans="1:4">
      <c r="A35" s="13" t="s">
        <v>71</v>
      </c>
      <c r="B35" s="13" t="s">
        <v>67</v>
      </c>
      <c r="C35" s="13" t="s">
        <v>954</v>
      </c>
      <c r="D35" s="13">
        <v>2</v>
      </c>
    </row>
    <row r="36" spans="1:4">
      <c r="A36" s="13" t="s">
        <v>70</v>
      </c>
      <c r="B36" s="13" t="s">
        <v>67</v>
      </c>
      <c r="C36" s="13" t="s">
        <v>799</v>
      </c>
      <c r="D36" s="13">
        <v>1</v>
      </c>
    </row>
    <row r="37" spans="1:4">
      <c r="A37" s="13" t="s">
        <v>68</v>
      </c>
      <c r="B37" s="13" t="s">
        <v>67</v>
      </c>
      <c r="C37" s="13" t="s">
        <v>798</v>
      </c>
      <c r="D37" s="13">
        <v>1</v>
      </c>
    </row>
    <row r="38" spans="1:4">
      <c r="A38" s="13" t="s">
        <v>88</v>
      </c>
      <c r="B38" s="13" t="s">
        <v>67</v>
      </c>
      <c r="C38" s="13" t="s">
        <v>357</v>
      </c>
      <c r="D38" s="13">
        <v>1</v>
      </c>
    </row>
    <row r="39" spans="1:4">
      <c r="A39" s="13" t="s">
        <v>96</v>
      </c>
      <c r="B39" s="13" t="s">
        <v>93</v>
      </c>
      <c r="C39" s="13" t="s">
        <v>953</v>
      </c>
      <c r="D39" s="13">
        <v>2</v>
      </c>
    </row>
    <row r="40" spans="1:4">
      <c r="A40" s="13" t="s">
        <v>131</v>
      </c>
      <c r="B40" s="13" t="s">
        <v>93</v>
      </c>
      <c r="C40" s="13" t="s">
        <v>952</v>
      </c>
      <c r="D40" s="13">
        <v>2</v>
      </c>
    </row>
    <row r="41" spans="1:4">
      <c r="A41" s="13" t="s">
        <v>95</v>
      </c>
      <c r="B41" s="13" t="s">
        <v>93</v>
      </c>
      <c r="C41" s="13" t="s">
        <v>952</v>
      </c>
      <c r="D41" s="13">
        <v>2</v>
      </c>
    </row>
    <row r="42" spans="1:4">
      <c r="A42" s="13" t="s">
        <v>113</v>
      </c>
      <c r="B42" s="13" t="s">
        <v>93</v>
      </c>
      <c r="C42" s="13" t="s">
        <v>952</v>
      </c>
      <c r="D42" s="13">
        <v>2</v>
      </c>
    </row>
    <row r="43" spans="1:4">
      <c r="A43" s="13" t="s">
        <v>118</v>
      </c>
      <c r="B43" s="13" t="s">
        <v>93</v>
      </c>
      <c r="C43" s="13" t="s">
        <v>952</v>
      </c>
      <c r="D43" s="13">
        <v>2</v>
      </c>
    </row>
    <row r="44" spans="1:4">
      <c r="A44" s="13" t="s">
        <v>94</v>
      </c>
      <c r="B44" s="13" t="s">
        <v>93</v>
      </c>
      <c r="C44" s="13" t="s">
        <v>799</v>
      </c>
      <c r="D44" s="13">
        <v>1</v>
      </c>
    </row>
    <row r="45" spans="1:4">
      <c r="A45" s="13" t="s">
        <v>115</v>
      </c>
      <c r="B45" s="13" t="s">
        <v>93</v>
      </c>
      <c r="C45" s="13" t="s">
        <v>799</v>
      </c>
      <c r="D45" s="13">
        <v>1</v>
      </c>
    </row>
    <row r="46" spans="1:4">
      <c r="A46" s="13" t="s">
        <v>121</v>
      </c>
      <c r="B46" s="13" t="s">
        <v>93</v>
      </c>
      <c r="C46" s="13" t="s">
        <v>799</v>
      </c>
      <c r="D46" s="13">
        <v>1</v>
      </c>
    </row>
    <row r="47" spans="1:4">
      <c r="A47" s="13" t="s">
        <v>313</v>
      </c>
      <c r="B47" s="13" t="s">
        <v>93</v>
      </c>
      <c r="C47" s="13" t="s">
        <v>798</v>
      </c>
      <c r="D47" s="13">
        <v>1</v>
      </c>
    </row>
    <row r="48" spans="1:4">
      <c r="A48" s="13" t="s">
        <v>117</v>
      </c>
      <c r="B48" s="13" t="s">
        <v>93</v>
      </c>
      <c r="C48" s="13" t="s">
        <v>798</v>
      </c>
      <c r="D48" s="13">
        <v>1</v>
      </c>
    </row>
    <row r="49" spans="1:4">
      <c r="A49" s="13" t="s">
        <v>310</v>
      </c>
      <c r="B49" s="13" t="s">
        <v>98</v>
      </c>
      <c r="C49" s="13" t="s">
        <v>952</v>
      </c>
      <c r="D49" s="13">
        <v>2</v>
      </c>
    </row>
    <row r="50" spans="1:4">
      <c r="A50" s="13" t="s">
        <v>99</v>
      </c>
      <c r="B50" s="13" t="s">
        <v>98</v>
      </c>
      <c r="C50" s="13" t="s">
        <v>798</v>
      </c>
      <c r="D50" s="13">
        <v>1</v>
      </c>
    </row>
    <row r="51" spans="1:4">
      <c r="A51" s="13" t="s">
        <v>39</v>
      </c>
      <c r="B51" s="13" t="s">
        <v>98</v>
      </c>
      <c r="C51" s="13" t="s">
        <v>797</v>
      </c>
      <c r="D51" s="13">
        <v>1</v>
      </c>
    </row>
  </sheetData>
  <pageMargins left="0.70866141732283472" right="0.70866141732283472" top="0.74803149606299213" bottom="0.74803149606299213" header="0.31496062992125984" footer="0.31496062992125984"/>
  <pageSetup paperSize="9" scale="77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42183-05A3-A54B-A83B-6F244A06F996}">
  <sheetPr>
    <pageSetUpPr fitToPage="1"/>
  </sheetPr>
  <dimension ref="A1:J114"/>
  <sheetViews>
    <sheetView workbookViewId="0">
      <selection activeCell="T38" sqref="T38"/>
    </sheetView>
  </sheetViews>
  <sheetFormatPr baseColWidth="10" defaultRowHeight="15"/>
  <cols>
    <col min="1" max="1" width="23.5" style="22" bestFit="1" customWidth="1"/>
    <col min="2" max="2" width="8.5" style="22" bestFit="1" customWidth="1"/>
    <col min="3" max="3" width="9.6640625" style="22" bestFit="1" customWidth="1"/>
    <col min="4" max="4" width="19.6640625" style="22" bestFit="1" customWidth="1"/>
    <col min="5" max="8" width="5.5" style="22" bestFit="1" customWidth="1"/>
    <col min="9" max="9" width="6.1640625" style="22" bestFit="1" customWidth="1"/>
    <col min="10" max="10" width="7.6640625" style="22" bestFit="1" customWidth="1"/>
  </cols>
  <sheetData>
    <row r="1" spans="1:10" ht="16" thickBot="1">
      <c r="A1" s="180" t="s">
        <v>981</v>
      </c>
      <c r="B1" s="180"/>
      <c r="C1" s="180"/>
      <c r="D1" s="180"/>
      <c r="E1" s="180"/>
      <c r="F1" s="180"/>
      <c r="G1" s="180"/>
      <c r="H1" s="180"/>
      <c r="I1" s="180"/>
      <c r="J1" s="180"/>
    </row>
    <row r="2" spans="1:10">
      <c r="A2" s="181" t="s">
        <v>980</v>
      </c>
      <c r="B2" s="181"/>
      <c r="C2" s="181"/>
      <c r="D2" s="181"/>
      <c r="E2" s="181"/>
      <c r="F2" s="181"/>
      <c r="G2" s="181"/>
      <c r="H2" s="181"/>
      <c r="I2" s="181"/>
      <c r="J2" s="181"/>
    </row>
    <row r="3" spans="1:10">
      <c r="A3" s="21" t="s">
        <v>947</v>
      </c>
      <c r="B3" s="21" t="s">
        <v>977</v>
      </c>
      <c r="C3" s="21" t="s">
        <v>976</v>
      </c>
      <c r="D3" s="21" t="s">
        <v>975</v>
      </c>
      <c r="E3" s="145">
        <v>0</v>
      </c>
      <c r="F3" s="145">
        <v>0.25</v>
      </c>
      <c r="G3" s="145">
        <v>0.5</v>
      </c>
      <c r="H3" s="145">
        <v>0.75</v>
      </c>
      <c r="I3" s="145">
        <v>1</v>
      </c>
      <c r="J3" s="21" t="s">
        <v>974</v>
      </c>
    </row>
    <row r="4" spans="1:10">
      <c r="A4" s="13" t="s">
        <v>4</v>
      </c>
      <c r="B4" s="137">
        <v>3.8015080000000001</v>
      </c>
      <c r="C4" s="137">
        <v>4.8185599999999997</v>
      </c>
      <c r="D4" s="137">
        <v>4.7311649999999998</v>
      </c>
      <c r="E4" s="137">
        <v>3.4746689999999997E-2</v>
      </c>
      <c r="F4" s="137">
        <v>0.51289019999999996</v>
      </c>
      <c r="G4" s="137">
        <v>1.7752220000000001</v>
      </c>
      <c r="H4" s="137">
        <v>5.2440550000000004</v>
      </c>
      <c r="I4" s="137">
        <v>23.869710000000001</v>
      </c>
      <c r="J4" s="13">
        <v>138</v>
      </c>
    </row>
    <row r="5" spans="1:10">
      <c r="A5" s="13" t="s">
        <v>47</v>
      </c>
      <c r="B5" s="137">
        <v>11.058617</v>
      </c>
      <c r="C5" s="137">
        <v>7.3714760000000004</v>
      </c>
      <c r="D5" s="137">
        <v>13.013559000000001</v>
      </c>
      <c r="E5" s="137">
        <v>2.2889039999999999E-2</v>
      </c>
      <c r="F5" s="137">
        <v>4.5161974000000003</v>
      </c>
      <c r="G5" s="137">
        <v>9.0228719999999996</v>
      </c>
      <c r="H5" s="137">
        <v>17.529757</v>
      </c>
      <c r="I5" s="137">
        <v>25.738548000000002</v>
      </c>
      <c r="J5" s="13">
        <v>40</v>
      </c>
    </row>
    <row r="6" spans="1:10">
      <c r="A6" s="13" t="s">
        <v>290</v>
      </c>
      <c r="B6" s="137">
        <v>9.5174780000000005</v>
      </c>
      <c r="C6" s="137">
        <v>13.527124000000001</v>
      </c>
      <c r="D6" s="137">
        <v>13.961326</v>
      </c>
      <c r="E6" s="137">
        <v>2.801472E-2</v>
      </c>
      <c r="F6" s="137">
        <v>0.17965590000000001</v>
      </c>
      <c r="G6" s="137">
        <v>2.9989690000000002</v>
      </c>
      <c r="H6" s="137">
        <v>14.140981999999999</v>
      </c>
      <c r="I6" s="137">
        <v>39.700412999999998</v>
      </c>
      <c r="J6" s="13">
        <v>27</v>
      </c>
    </row>
    <row r="7" spans="1:10">
      <c r="A7" s="13" t="s">
        <v>54</v>
      </c>
      <c r="B7" s="137">
        <v>27.078614999999999</v>
      </c>
      <c r="C7" s="137">
        <v>11.472937999999999</v>
      </c>
      <c r="D7" s="137">
        <v>17.277619000000001</v>
      </c>
      <c r="E7" s="137">
        <v>3.9212291399999999</v>
      </c>
      <c r="F7" s="137">
        <v>19.333388100000001</v>
      </c>
      <c r="G7" s="137">
        <v>28.965223999999999</v>
      </c>
      <c r="H7" s="137">
        <v>36.611007000000001</v>
      </c>
      <c r="I7" s="137">
        <v>45.980452</v>
      </c>
      <c r="J7" s="13">
        <v>44</v>
      </c>
    </row>
    <row r="8" spans="1:10">
      <c r="A8" s="13" t="s">
        <v>67</v>
      </c>
      <c r="B8" s="137">
        <v>7.06</v>
      </c>
      <c r="C8" s="137">
        <v>4.0599999999999996</v>
      </c>
      <c r="D8" s="137">
        <v>5.71</v>
      </c>
      <c r="E8" s="137">
        <v>0.71011016000000005</v>
      </c>
      <c r="F8" s="137">
        <v>4.18</v>
      </c>
      <c r="G8" s="137">
        <v>6.49</v>
      </c>
      <c r="H8" s="137">
        <v>9.89</v>
      </c>
      <c r="I8" s="137">
        <v>20.869488</v>
      </c>
      <c r="J8" s="13">
        <v>108</v>
      </c>
    </row>
    <row r="9" spans="1:10">
      <c r="A9" s="13" t="s">
        <v>93</v>
      </c>
      <c r="B9" s="137">
        <v>11.135142999999999</v>
      </c>
      <c r="C9" s="137">
        <v>7.645308</v>
      </c>
      <c r="D9" s="137">
        <v>11.264716</v>
      </c>
      <c r="E9" s="137">
        <v>5.4106170000000002E-2</v>
      </c>
      <c r="F9" s="137">
        <v>5.2027793999999998</v>
      </c>
      <c r="G9" s="137">
        <v>9.0413809999999994</v>
      </c>
      <c r="H9" s="137">
        <v>16.467495</v>
      </c>
      <c r="I9" s="137">
        <v>36.196832000000001</v>
      </c>
      <c r="J9" s="13">
        <v>65</v>
      </c>
    </row>
    <row r="10" spans="1:10" ht="16" thickBot="1">
      <c r="A10" s="143" t="s">
        <v>98</v>
      </c>
      <c r="B10" s="144">
        <v>2.88462</v>
      </c>
      <c r="C10" s="144">
        <v>2.453249</v>
      </c>
      <c r="D10" s="144">
        <v>3.4109189999999998</v>
      </c>
      <c r="E10" s="144">
        <v>2.9382450000000001E-2</v>
      </c>
      <c r="F10" s="144">
        <v>1.3355984000000001</v>
      </c>
      <c r="G10" s="144">
        <v>2.0652599999999999</v>
      </c>
      <c r="H10" s="144">
        <v>4.7465169999999999</v>
      </c>
      <c r="I10" s="144">
        <v>8.2679089999999995</v>
      </c>
      <c r="J10" s="143">
        <v>19</v>
      </c>
    </row>
    <row r="11" spans="1:10">
      <c r="A11" s="181" t="s">
        <v>979</v>
      </c>
      <c r="B11" s="181"/>
      <c r="C11" s="181"/>
      <c r="D11" s="181"/>
      <c r="E11" s="181"/>
      <c r="F11" s="181"/>
      <c r="G11" s="181"/>
      <c r="H11" s="181"/>
      <c r="I11" s="181"/>
      <c r="J11" s="181"/>
    </row>
    <row r="12" spans="1:10">
      <c r="A12" s="21" t="s">
        <v>343</v>
      </c>
      <c r="B12" s="21" t="s">
        <v>977</v>
      </c>
      <c r="C12" s="21" t="s">
        <v>976</v>
      </c>
      <c r="D12" s="21" t="s">
        <v>975</v>
      </c>
      <c r="E12" s="145">
        <v>0</v>
      </c>
      <c r="F12" s="145">
        <v>0.25</v>
      </c>
      <c r="G12" s="145">
        <v>0.5</v>
      </c>
      <c r="H12" s="145">
        <v>0.75</v>
      </c>
      <c r="I12" s="145">
        <v>1</v>
      </c>
      <c r="J12" s="21" t="s">
        <v>974</v>
      </c>
    </row>
    <row r="13" spans="1:10">
      <c r="A13" s="13">
        <v>1</v>
      </c>
      <c r="B13" s="137">
        <v>11.26</v>
      </c>
      <c r="C13" s="137">
        <v>10.5</v>
      </c>
      <c r="D13" s="137">
        <v>13.06</v>
      </c>
      <c r="E13" s="137">
        <v>6.7702680000000001E-2</v>
      </c>
      <c r="F13" s="137">
        <v>3.41</v>
      </c>
      <c r="G13" s="137">
        <v>7.85</v>
      </c>
      <c r="H13" s="137">
        <v>16.47</v>
      </c>
      <c r="I13" s="137">
        <v>45.98</v>
      </c>
      <c r="J13" s="13">
        <v>241</v>
      </c>
    </row>
    <row r="14" spans="1:10" ht="16" thickBot="1">
      <c r="A14" s="143">
        <v>2</v>
      </c>
      <c r="B14" s="144">
        <v>6.22</v>
      </c>
      <c r="C14" s="144">
        <v>7.7</v>
      </c>
      <c r="D14" s="144">
        <v>6.36</v>
      </c>
      <c r="E14" s="144">
        <v>0.02</v>
      </c>
      <c r="F14" s="144">
        <v>1.2</v>
      </c>
      <c r="G14" s="144">
        <v>3.85</v>
      </c>
      <c r="H14" s="144">
        <v>7.56</v>
      </c>
      <c r="I14" s="144">
        <v>39.700000000000003</v>
      </c>
      <c r="J14" s="143">
        <v>200</v>
      </c>
    </row>
    <row r="15" spans="1:10">
      <c r="A15" s="181" t="s">
        <v>978</v>
      </c>
      <c r="B15" s="181"/>
      <c r="C15" s="181"/>
      <c r="D15" s="181"/>
      <c r="E15" s="181"/>
      <c r="F15" s="181"/>
      <c r="G15" s="181"/>
      <c r="H15" s="181"/>
      <c r="I15" s="181"/>
      <c r="J15" s="181"/>
    </row>
    <row r="16" spans="1:10">
      <c r="A16" s="21" t="s">
        <v>694</v>
      </c>
      <c r="B16" s="21" t="s">
        <v>977</v>
      </c>
      <c r="C16" s="21" t="s">
        <v>976</v>
      </c>
      <c r="D16" s="21" t="s">
        <v>975</v>
      </c>
      <c r="E16" s="145">
        <v>0</v>
      </c>
      <c r="F16" s="145">
        <v>0.25</v>
      </c>
      <c r="G16" s="145">
        <v>0.5</v>
      </c>
      <c r="H16" s="145">
        <v>0.75</v>
      </c>
      <c r="I16" s="145">
        <v>1</v>
      </c>
      <c r="J16" s="21" t="s">
        <v>974</v>
      </c>
    </row>
    <row r="17" spans="1:10">
      <c r="A17" s="13" t="s">
        <v>78</v>
      </c>
      <c r="B17" s="137">
        <v>4.6820000000000004</v>
      </c>
      <c r="C17" s="137">
        <v>2.0217492400000001</v>
      </c>
      <c r="D17" s="137">
        <v>2.78</v>
      </c>
      <c r="E17" s="137">
        <v>2.5</v>
      </c>
      <c r="F17" s="137">
        <v>2.81</v>
      </c>
      <c r="G17" s="137">
        <v>5.18</v>
      </c>
      <c r="H17" s="137">
        <v>5.59</v>
      </c>
      <c r="I17" s="137">
        <v>7.33</v>
      </c>
      <c r="J17" s="13">
        <v>5</v>
      </c>
    </row>
    <row r="18" spans="1:10">
      <c r="A18" s="13" t="s">
        <v>94</v>
      </c>
      <c r="B18" s="137">
        <v>5.34</v>
      </c>
      <c r="C18" s="137">
        <v>1.01629228</v>
      </c>
      <c r="D18" s="137">
        <v>0.28999999999999998</v>
      </c>
      <c r="E18" s="137">
        <v>3.98</v>
      </c>
      <c r="F18" s="137">
        <v>5.2</v>
      </c>
      <c r="G18" s="137">
        <v>5.2</v>
      </c>
      <c r="H18" s="137">
        <v>5.49</v>
      </c>
      <c r="I18" s="137">
        <v>6.83</v>
      </c>
      <c r="J18" s="13">
        <v>5</v>
      </c>
    </row>
    <row r="19" spans="1:10">
      <c r="A19" s="13" t="s">
        <v>52</v>
      </c>
      <c r="B19" s="137">
        <v>4.41</v>
      </c>
      <c r="C19" s="137">
        <v>2.9933843699999998</v>
      </c>
      <c r="D19" s="137">
        <v>3.45</v>
      </c>
      <c r="E19" s="137">
        <v>1.1200000000000001</v>
      </c>
      <c r="F19" s="137">
        <v>2.15</v>
      </c>
      <c r="G19" s="137">
        <v>4.47</v>
      </c>
      <c r="H19" s="137">
        <v>5.6</v>
      </c>
      <c r="I19" s="137">
        <v>8.7100000000000009</v>
      </c>
      <c r="J19" s="13">
        <v>5</v>
      </c>
    </row>
    <row r="20" spans="1:10">
      <c r="A20" s="13" t="s">
        <v>5</v>
      </c>
      <c r="B20" s="137">
        <v>1.1425000000000001</v>
      </c>
      <c r="C20" s="137">
        <v>0.17951323</v>
      </c>
      <c r="D20" s="137">
        <v>0.20749999999999999</v>
      </c>
      <c r="E20" s="137">
        <v>1.01</v>
      </c>
      <c r="F20" s="137">
        <v>1.01</v>
      </c>
      <c r="G20" s="137">
        <v>1.085</v>
      </c>
      <c r="H20" s="137">
        <v>1.2175</v>
      </c>
      <c r="I20" s="137">
        <v>1.39</v>
      </c>
      <c r="J20" s="13">
        <v>4</v>
      </c>
    </row>
    <row r="21" spans="1:10">
      <c r="A21" s="13" t="s">
        <v>37</v>
      </c>
      <c r="B21" s="137">
        <v>1.6619999999999999</v>
      </c>
      <c r="C21" s="137">
        <v>1.6601114400000001</v>
      </c>
      <c r="D21" s="137">
        <v>2.75</v>
      </c>
      <c r="E21" s="137">
        <v>0.12</v>
      </c>
      <c r="F21" s="137">
        <v>0.63</v>
      </c>
      <c r="G21" s="137">
        <v>0.63</v>
      </c>
      <c r="H21" s="137">
        <v>3.38</v>
      </c>
      <c r="I21" s="137">
        <v>3.55</v>
      </c>
      <c r="J21" s="13">
        <v>5</v>
      </c>
    </row>
    <row r="22" spans="1:10">
      <c r="A22" s="13" t="s">
        <v>68</v>
      </c>
      <c r="B22" s="137">
        <v>9.8420000000000005</v>
      </c>
      <c r="C22" s="137">
        <v>6.0876202199999998</v>
      </c>
      <c r="D22" s="137">
        <v>8.0299999999999994</v>
      </c>
      <c r="E22" s="137">
        <v>0.74</v>
      </c>
      <c r="F22" s="137">
        <v>6.71</v>
      </c>
      <c r="G22" s="137">
        <v>11.98</v>
      </c>
      <c r="H22" s="137">
        <v>14.74</v>
      </c>
      <c r="I22" s="137">
        <v>15.04</v>
      </c>
      <c r="J22" s="13">
        <v>5</v>
      </c>
    </row>
    <row r="23" spans="1:10">
      <c r="A23" s="13" t="s">
        <v>328</v>
      </c>
      <c r="B23" s="137">
        <v>15.25</v>
      </c>
      <c r="C23" s="137">
        <v>9.0533529700000006</v>
      </c>
      <c r="D23" s="137">
        <v>15.24</v>
      </c>
      <c r="E23" s="137">
        <v>7.43</v>
      </c>
      <c r="F23" s="137">
        <v>7.43</v>
      </c>
      <c r="G23" s="137">
        <v>14.85</v>
      </c>
      <c r="H23" s="137">
        <v>22.67</v>
      </c>
      <c r="I23" s="137">
        <v>23.87</v>
      </c>
      <c r="J23" s="13">
        <v>4</v>
      </c>
    </row>
    <row r="24" spans="1:10">
      <c r="A24" s="13" t="s">
        <v>8</v>
      </c>
      <c r="B24" s="137">
        <v>0.65400000000000003</v>
      </c>
      <c r="C24" s="137">
        <v>0.59860672000000004</v>
      </c>
      <c r="D24" s="137">
        <v>1.02</v>
      </c>
      <c r="E24" s="137">
        <v>0.13</v>
      </c>
      <c r="F24" s="137">
        <v>0.23</v>
      </c>
      <c r="G24" s="137">
        <v>0.3</v>
      </c>
      <c r="H24" s="137">
        <v>1.25</v>
      </c>
      <c r="I24" s="137">
        <v>1.36</v>
      </c>
      <c r="J24" s="13">
        <v>5</v>
      </c>
    </row>
    <row r="25" spans="1:10">
      <c r="A25" s="13" t="s">
        <v>55</v>
      </c>
      <c r="B25" s="137">
        <v>34.263333299999999</v>
      </c>
      <c r="C25" s="137">
        <v>1.9687644200000001</v>
      </c>
      <c r="D25" s="137">
        <v>1.7050000000000001</v>
      </c>
      <c r="E25" s="137">
        <v>31.99</v>
      </c>
      <c r="F25" s="137">
        <v>33.695</v>
      </c>
      <c r="G25" s="137">
        <v>35.4</v>
      </c>
      <c r="H25" s="137">
        <v>35.4</v>
      </c>
      <c r="I25" s="137">
        <v>35.4</v>
      </c>
      <c r="J25" s="13">
        <v>3</v>
      </c>
    </row>
    <row r="26" spans="1:10">
      <c r="A26" s="13" t="s">
        <v>57</v>
      </c>
      <c r="B26" s="137">
        <v>21.7</v>
      </c>
      <c r="C26" s="137">
        <v>9.0712788500000006</v>
      </c>
      <c r="D26" s="137">
        <v>13.63</v>
      </c>
      <c r="E26" s="137">
        <v>14.95</v>
      </c>
      <c r="F26" s="137">
        <v>15.11</v>
      </c>
      <c r="G26" s="137">
        <v>15.61</v>
      </c>
      <c r="H26" s="137">
        <v>28.74</v>
      </c>
      <c r="I26" s="137">
        <v>34.090000000000003</v>
      </c>
      <c r="J26" s="13">
        <v>5</v>
      </c>
    </row>
    <row r="27" spans="1:10">
      <c r="A27" s="13" t="s">
        <v>310</v>
      </c>
      <c r="B27" s="137">
        <v>1.4219999999999999</v>
      </c>
      <c r="C27" s="137">
        <v>1.1592971999999999</v>
      </c>
      <c r="D27" s="137">
        <v>1.82</v>
      </c>
      <c r="E27" s="137">
        <v>7.0000000000000007E-2</v>
      </c>
      <c r="F27" s="137">
        <v>0.28000000000000003</v>
      </c>
      <c r="G27" s="137">
        <v>2.0699999999999998</v>
      </c>
      <c r="H27" s="137">
        <v>2.1</v>
      </c>
      <c r="I27" s="137">
        <v>2.59</v>
      </c>
      <c r="J27" s="13">
        <v>5</v>
      </c>
    </row>
    <row r="28" spans="1:10">
      <c r="A28" s="13" t="s">
        <v>142</v>
      </c>
      <c r="B28" s="137">
        <v>0.6066667</v>
      </c>
      <c r="C28" s="137">
        <v>0.94685443999999996</v>
      </c>
      <c r="D28" s="137">
        <v>0.82</v>
      </c>
      <c r="E28" s="137">
        <v>0.06</v>
      </c>
      <c r="F28" s="137">
        <v>0.06</v>
      </c>
      <c r="G28" s="137">
        <v>0.06</v>
      </c>
      <c r="H28" s="137">
        <v>0.88</v>
      </c>
      <c r="I28" s="137">
        <v>1.7</v>
      </c>
      <c r="J28" s="13">
        <v>3</v>
      </c>
    </row>
    <row r="29" spans="1:10">
      <c r="A29" s="13" t="s">
        <v>167</v>
      </c>
      <c r="B29" s="137">
        <v>7.024</v>
      </c>
      <c r="C29" s="137">
        <v>3.9368807399999999</v>
      </c>
      <c r="D29" s="137">
        <v>4.12</v>
      </c>
      <c r="E29" s="137">
        <v>2.94</v>
      </c>
      <c r="F29" s="137">
        <v>3.74</v>
      </c>
      <c r="G29" s="137">
        <v>7.79</v>
      </c>
      <c r="H29" s="137">
        <v>7.86</v>
      </c>
      <c r="I29" s="137">
        <v>12.79</v>
      </c>
      <c r="J29" s="13">
        <v>5</v>
      </c>
    </row>
    <row r="30" spans="1:10">
      <c r="A30" s="13" t="s">
        <v>168</v>
      </c>
      <c r="B30" s="137">
        <v>4.78</v>
      </c>
      <c r="C30" s="137">
        <v>2.9261664299999999</v>
      </c>
      <c r="D30" s="137">
        <v>1.63</v>
      </c>
      <c r="E30" s="137">
        <v>2.36</v>
      </c>
      <c r="F30" s="137">
        <v>2.89</v>
      </c>
      <c r="G30" s="137">
        <v>4.3899999999999997</v>
      </c>
      <c r="H30" s="137">
        <v>4.5199999999999996</v>
      </c>
      <c r="I30" s="137">
        <v>9.74</v>
      </c>
      <c r="J30" s="13">
        <v>5</v>
      </c>
    </row>
    <row r="31" spans="1:10">
      <c r="A31" s="13" t="s">
        <v>308</v>
      </c>
      <c r="B31" s="137">
        <v>0.27400000000000002</v>
      </c>
      <c r="C31" s="137">
        <v>0.27727243000000001</v>
      </c>
      <c r="D31" s="137">
        <v>0.28000000000000003</v>
      </c>
      <c r="E31" s="137">
        <v>0.05</v>
      </c>
      <c r="F31" s="137">
        <v>0.11</v>
      </c>
      <c r="G31" s="137">
        <v>0.11</v>
      </c>
      <c r="H31" s="137">
        <v>0.39</v>
      </c>
      <c r="I31" s="137">
        <v>0.71</v>
      </c>
      <c r="J31" s="13">
        <v>5</v>
      </c>
    </row>
    <row r="32" spans="1:10">
      <c r="A32" s="13" t="s">
        <v>87</v>
      </c>
      <c r="B32" s="137">
        <v>9.1120000000000001</v>
      </c>
      <c r="C32" s="137">
        <v>4.67442724</v>
      </c>
      <c r="D32" s="137">
        <v>7.67</v>
      </c>
      <c r="E32" s="137">
        <v>3.49</v>
      </c>
      <c r="F32" s="137">
        <v>5.46</v>
      </c>
      <c r="G32" s="137">
        <v>9.24</v>
      </c>
      <c r="H32" s="137">
        <v>13.13</v>
      </c>
      <c r="I32" s="137">
        <v>14.24</v>
      </c>
      <c r="J32" s="13">
        <v>5</v>
      </c>
    </row>
    <row r="33" spans="1:10">
      <c r="A33" s="13" t="s">
        <v>161</v>
      </c>
      <c r="B33" s="137">
        <v>7.69</v>
      </c>
      <c r="C33" s="137">
        <v>2.7272147000000002</v>
      </c>
      <c r="D33" s="137">
        <v>2.5249999999999999</v>
      </c>
      <c r="E33" s="137">
        <v>5.76</v>
      </c>
      <c r="F33" s="137">
        <v>6.13</v>
      </c>
      <c r="G33" s="137">
        <v>6.5</v>
      </c>
      <c r="H33" s="137">
        <v>8.6549999999999994</v>
      </c>
      <c r="I33" s="137">
        <v>10.81</v>
      </c>
      <c r="J33" s="13">
        <v>3</v>
      </c>
    </row>
    <row r="34" spans="1:10">
      <c r="A34" s="13" t="s">
        <v>35</v>
      </c>
      <c r="B34" s="137">
        <v>0.17666670000000001</v>
      </c>
      <c r="C34" s="137">
        <v>0.11547005</v>
      </c>
      <c r="D34" s="137">
        <v>0.1</v>
      </c>
      <c r="E34" s="137">
        <v>0.11</v>
      </c>
      <c r="F34" s="137">
        <v>0.11</v>
      </c>
      <c r="G34" s="137">
        <v>0.11</v>
      </c>
      <c r="H34" s="137">
        <v>0.21</v>
      </c>
      <c r="I34" s="137">
        <v>0.31</v>
      </c>
      <c r="J34" s="13">
        <v>3</v>
      </c>
    </row>
    <row r="35" spans="1:10">
      <c r="A35" s="13" t="s">
        <v>70</v>
      </c>
      <c r="B35" s="137">
        <v>10.744</v>
      </c>
      <c r="C35" s="137">
        <v>5.1233807200000001</v>
      </c>
      <c r="D35" s="137">
        <v>6.46</v>
      </c>
      <c r="E35" s="137">
        <v>3</v>
      </c>
      <c r="F35" s="137">
        <v>8.7799999999999994</v>
      </c>
      <c r="G35" s="137">
        <v>11.43</v>
      </c>
      <c r="H35" s="137">
        <v>15.24</v>
      </c>
      <c r="I35" s="137">
        <v>15.27</v>
      </c>
      <c r="J35" s="13">
        <v>5</v>
      </c>
    </row>
    <row r="36" spans="1:10">
      <c r="A36" s="13" t="s">
        <v>131</v>
      </c>
      <c r="B36" s="137">
        <v>13.318</v>
      </c>
      <c r="C36" s="137">
        <v>5.4135727600000001</v>
      </c>
      <c r="D36" s="137">
        <v>8.39</v>
      </c>
      <c r="E36" s="137">
        <v>6.69</v>
      </c>
      <c r="F36" s="137">
        <v>8.31</v>
      </c>
      <c r="G36" s="137">
        <v>16.28</v>
      </c>
      <c r="H36" s="137">
        <v>16.7</v>
      </c>
      <c r="I36" s="137">
        <v>18.61</v>
      </c>
      <c r="J36" s="13">
        <v>5</v>
      </c>
    </row>
    <row r="37" spans="1:10">
      <c r="A37" s="13" t="s">
        <v>297</v>
      </c>
      <c r="B37" s="137">
        <v>15.023999999999999</v>
      </c>
      <c r="C37" s="137">
        <v>5.2743084900000001</v>
      </c>
      <c r="D37" s="137">
        <v>7.61</v>
      </c>
      <c r="E37" s="137">
        <v>7.75</v>
      </c>
      <c r="F37" s="137">
        <v>11.37</v>
      </c>
      <c r="G37" s="137">
        <v>16.920000000000002</v>
      </c>
      <c r="H37" s="137">
        <v>18.98</v>
      </c>
      <c r="I37" s="137">
        <v>20.100000000000001</v>
      </c>
      <c r="J37" s="13">
        <v>5</v>
      </c>
    </row>
    <row r="38" spans="1:10">
      <c r="A38" s="13" t="s">
        <v>61</v>
      </c>
      <c r="B38" s="137">
        <v>11.144</v>
      </c>
      <c r="C38" s="137">
        <v>6.1340304899999998</v>
      </c>
      <c r="D38" s="137">
        <v>7.14</v>
      </c>
      <c r="E38" s="137">
        <v>3.06</v>
      </c>
      <c r="F38" s="137">
        <v>6.87</v>
      </c>
      <c r="G38" s="137">
        <v>13.28</v>
      </c>
      <c r="H38" s="137">
        <v>14.01</v>
      </c>
      <c r="I38" s="137">
        <v>18.5</v>
      </c>
      <c r="J38" s="13">
        <v>5</v>
      </c>
    </row>
    <row r="39" spans="1:10">
      <c r="A39" s="13" t="s">
        <v>48</v>
      </c>
      <c r="B39" s="137">
        <v>3.2160000000000002</v>
      </c>
      <c r="C39" s="137">
        <v>2.0696932100000001</v>
      </c>
      <c r="D39" s="137">
        <v>2.2799999999999998</v>
      </c>
      <c r="E39" s="137">
        <v>0.02</v>
      </c>
      <c r="F39" s="137">
        <v>2.25</v>
      </c>
      <c r="G39" s="137">
        <v>4.32</v>
      </c>
      <c r="H39" s="137">
        <v>4.53</v>
      </c>
      <c r="I39" s="137">
        <v>4.96</v>
      </c>
      <c r="J39" s="13">
        <v>5</v>
      </c>
    </row>
    <row r="40" spans="1:10">
      <c r="A40" s="13" t="s">
        <v>95</v>
      </c>
      <c r="B40" s="137">
        <v>8.7859999999999996</v>
      </c>
      <c r="C40" s="137">
        <v>5.8646210400000003</v>
      </c>
      <c r="D40" s="137">
        <v>8.51</v>
      </c>
      <c r="E40" s="137">
        <v>0.94</v>
      </c>
      <c r="F40" s="137">
        <v>4.8499999999999996</v>
      </c>
      <c r="G40" s="137">
        <v>9.7799999999999994</v>
      </c>
      <c r="H40" s="137">
        <v>13.36</v>
      </c>
      <c r="I40" s="137">
        <v>15</v>
      </c>
      <c r="J40" s="13">
        <v>5</v>
      </c>
    </row>
    <row r="41" spans="1:10">
      <c r="A41" s="13" t="s">
        <v>144</v>
      </c>
      <c r="B41" s="137">
        <v>0.56000000000000005</v>
      </c>
      <c r="C41" s="137">
        <v>0</v>
      </c>
      <c r="D41" s="137">
        <v>0</v>
      </c>
      <c r="E41" s="137">
        <v>0.56000000000000005</v>
      </c>
      <c r="F41" s="137">
        <v>0.56000000000000005</v>
      </c>
      <c r="G41" s="137">
        <v>0.56000000000000005</v>
      </c>
      <c r="H41" s="137">
        <v>0.56000000000000005</v>
      </c>
      <c r="I41" s="137">
        <v>0.56000000000000005</v>
      </c>
      <c r="J41" s="13">
        <v>2</v>
      </c>
    </row>
    <row r="42" spans="1:10">
      <c r="A42" s="13" t="s">
        <v>327</v>
      </c>
      <c r="B42" s="137">
        <v>0.37</v>
      </c>
      <c r="C42" s="137">
        <v>0.02</v>
      </c>
      <c r="D42" s="137">
        <v>0.01</v>
      </c>
      <c r="E42" s="137">
        <v>0.34</v>
      </c>
      <c r="F42" s="137">
        <v>0.37</v>
      </c>
      <c r="G42" s="137">
        <v>0.38</v>
      </c>
      <c r="H42" s="137">
        <v>0.38</v>
      </c>
      <c r="I42" s="137">
        <v>0.38</v>
      </c>
      <c r="J42" s="13">
        <v>4</v>
      </c>
    </row>
    <row r="43" spans="1:10">
      <c r="A43" s="13" t="s">
        <v>14</v>
      </c>
      <c r="B43" s="137">
        <v>3.5649999999999999</v>
      </c>
      <c r="C43" s="137">
        <v>3.5681414400000002</v>
      </c>
      <c r="D43" s="137">
        <v>6.16</v>
      </c>
      <c r="E43" s="137">
        <v>0.44</v>
      </c>
      <c r="F43" s="137">
        <v>0.49249999999999999</v>
      </c>
      <c r="G43" s="137">
        <v>3.58</v>
      </c>
      <c r="H43" s="137">
        <v>6.6524999999999999</v>
      </c>
      <c r="I43" s="137">
        <v>6.66</v>
      </c>
      <c r="J43" s="13">
        <v>4</v>
      </c>
    </row>
    <row r="44" spans="1:10">
      <c r="A44" s="13" t="s">
        <v>110</v>
      </c>
      <c r="B44" s="137">
        <v>14.69</v>
      </c>
      <c r="C44" s="137">
        <v>4.8794057000000004</v>
      </c>
      <c r="D44" s="137">
        <v>5.94</v>
      </c>
      <c r="E44" s="137">
        <v>8.65</v>
      </c>
      <c r="F44" s="137">
        <v>12.37</v>
      </c>
      <c r="G44" s="137">
        <v>13.25</v>
      </c>
      <c r="H44" s="137">
        <v>18.309999999999999</v>
      </c>
      <c r="I44" s="137">
        <v>20.87</v>
      </c>
      <c r="J44" s="13">
        <v>5</v>
      </c>
    </row>
    <row r="45" spans="1:10">
      <c r="A45" s="13" t="s">
        <v>88</v>
      </c>
      <c r="B45" s="137">
        <v>8.266</v>
      </c>
      <c r="C45" s="137">
        <v>3.4846563700000002</v>
      </c>
      <c r="D45" s="137">
        <v>3.09</v>
      </c>
      <c r="E45" s="137">
        <v>2.63</v>
      </c>
      <c r="F45" s="137">
        <v>7.25</v>
      </c>
      <c r="G45" s="137">
        <v>9.85</v>
      </c>
      <c r="H45" s="137">
        <v>10.34</v>
      </c>
      <c r="I45" s="137">
        <v>11.26</v>
      </c>
      <c r="J45" s="13">
        <v>5</v>
      </c>
    </row>
    <row r="46" spans="1:10">
      <c r="A46" s="13" t="s">
        <v>147</v>
      </c>
      <c r="B46" s="137">
        <v>5.57</v>
      </c>
      <c r="C46" s="137">
        <v>2.4168781500000001</v>
      </c>
      <c r="D46" s="137">
        <v>2.415</v>
      </c>
      <c r="E46" s="137">
        <v>3.1</v>
      </c>
      <c r="F46" s="137">
        <v>4.3899999999999997</v>
      </c>
      <c r="G46" s="137">
        <v>5.68</v>
      </c>
      <c r="H46" s="137">
        <v>6.8049999999999997</v>
      </c>
      <c r="I46" s="137">
        <v>7.93</v>
      </c>
      <c r="J46" s="13">
        <v>3</v>
      </c>
    </row>
    <row r="47" spans="1:10">
      <c r="A47" s="13" t="s">
        <v>12</v>
      </c>
      <c r="B47" s="137">
        <v>17.0825</v>
      </c>
      <c r="C47" s="137">
        <v>5.1601380800000003</v>
      </c>
      <c r="D47" s="137">
        <v>2.6974999999999998</v>
      </c>
      <c r="E47" s="137">
        <v>9.36</v>
      </c>
      <c r="F47" s="137">
        <v>16.897500000000001</v>
      </c>
      <c r="G47" s="137">
        <v>19.41</v>
      </c>
      <c r="H47" s="137">
        <v>19.594999999999999</v>
      </c>
      <c r="I47" s="137">
        <v>20.149999999999999</v>
      </c>
      <c r="J47" s="13">
        <v>4</v>
      </c>
    </row>
    <row r="48" spans="1:10">
      <c r="A48" s="13" t="s">
        <v>296</v>
      </c>
      <c r="B48" s="137">
        <v>0.09</v>
      </c>
      <c r="C48" s="137">
        <v>1.224745E-2</v>
      </c>
      <c r="D48" s="137">
        <v>0.01</v>
      </c>
      <c r="E48" s="137">
        <v>7.0000000000000007E-2</v>
      </c>
      <c r="F48" s="137">
        <v>0.09</v>
      </c>
      <c r="G48" s="137">
        <v>0.09</v>
      </c>
      <c r="H48" s="137">
        <v>0.1</v>
      </c>
      <c r="I48" s="137">
        <v>0.1</v>
      </c>
      <c r="J48" s="13">
        <v>5</v>
      </c>
    </row>
    <row r="49" spans="1:10">
      <c r="A49" s="13" t="s">
        <v>306</v>
      </c>
      <c r="B49" s="137">
        <v>0.09</v>
      </c>
      <c r="C49" s="137">
        <v>3.6055509999999999E-2</v>
      </c>
      <c r="D49" s="137">
        <v>3.5000000000000003E-2</v>
      </c>
      <c r="E49" s="137">
        <v>0.05</v>
      </c>
      <c r="F49" s="137">
        <v>7.4999999999999997E-2</v>
      </c>
      <c r="G49" s="137">
        <v>0.1</v>
      </c>
      <c r="H49" s="137">
        <v>0.11</v>
      </c>
      <c r="I49" s="137">
        <v>0.12</v>
      </c>
      <c r="J49" s="13">
        <v>3</v>
      </c>
    </row>
    <row r="50" spans="1:10">
      <c r="A50" s="13" t="s">
        <v>113</v>
      </c>
      <c r="B50" s="137">
        <v>18.256</v>
      </c>
      <c r="C50" s="137">
        <v>3.2131962299999999</v>
      </c>
      <c r="D50" s="137">
        <v>4.2300000000000004</v>
      </c>
      <c r="E50" s="137">
        <v>13.7</v>
      </c>
      <c r="F50" s="137">
        <v>16.47</v>
      </c>
      <c r="G50" s="137">
        <v>18.829999999999998</v>
      </c>
      <c r="H50" s="137">
        <v>20.7</v>
      </c>
      <c r="I50" s="137">
        <v>21.58</v>
      </c>
      <c r="J50" s="13">
        <v>5</v>
      </c>
    </row>
    <row r="51" spans="1:10">
      <c r="A51" s="13" t="s">
        <v>16</v>
      </c>
      <c r="B51" s="137">
        <v>1.5475000000000001</v>
      </c>
      <c r="C51" s="137">
        <v>0.28581753999999998</v>
      </c>
      <c r="D51" s="137">
        <v>0.49249999999999999</v>
      </c>
      <c r="E51" s="137">
        <v>1.3</v>
      </c>
      <c r="F51" s="137">
        <v>1.3</v>
      </c>
      <c r="G51" s="137">
        <v>1.5449999999999999</v>
      </c>
      <c r="H51" s="137">
        <v>1.7925</v>
      </c>
      <c r="I51" s="137">
        <v>1.8</v>
      </c>
      <c r="J51" s="13">
        <v>4</v>
      </c>
    </row>
    <row r="52" spans="1:10">
      <c r="A52" s="13" t="s">
        <v>148</v>
      </c>
      <c r="B52" s="137">
        <v>0.9</v>
      </c>
      <c r="C52" s="137">
        <v>0.52019227000000001</v>
      </c>
      <c r="D52" s="137">
        <v>0.28499999999999998</v>
      </c>
      <c r="E52" s="137">
        <v>0.12</v>
      </c>
      <c r="F52" s="137">
        <v>0.88500000000000001</v>
      </c>
      <c r="G52" s="137">
        <v>1.155</v>
      </c>
      <c r="H52" s="137">
        <v>1.17</v>
      </c>
      <c r="I52" s="137">
        <v>1.17</v>
      </c>
      <c r="J52" s="13">
        <v>4</v>
      </c>
    </row>
    <row r="53" spans="1:10">
      <c r="A53" s="13" t="s">
        <v>149</v>
      </c>
      <c r="B53" s="137">
        <v>4.4560000000000004</v>
      </c>
      <c r="C53" s="137">
        <v>1.20448329</v>
      </c>
      <c r="D53" s="137">
        <v>0.89</v>
      </c>
      <c r="E53" s="137">
        <v>2.87</v>
      </c>
      <c r="F53" s="137">
        <v>3.92</v>
      </c>
      <c r="G53" s="137">
        <v>4.53</v>
      </c>
      <c r="H53" s="137">
        <v>4.8099999999999996</v>
      </c>
      <c r="I53" s="137">
        <v>6.15</v>
      </c>
      <c r="J53" s="13">
        <v>5</v>
      </c>
    </row>
    <row r="54" spans="1:10">
      <c r="A54" s="13" t="s">
        <v>50</v>
      </c>
      <c r="B54" s="137">
        <v>22.096</v>
      </c>
      <c r="C54" s="137">
        <v>2.08564858</v>
      </c>
      <c r="D54" s="137">
        <v>2.97</v>
      </c>
      <c r="E54" s="137">
        <v>19.88</v>
      </c>
      <c r="F54" s="137">
        <v>20.23</v>
      </c>
      <c r="G54" s="137">
        <v>22.29</v>
      </c>
      <c r="H54" s="137">
        <v>23.2</v>
      </c>
      <c r="I54" s="137">
        <v>24.88</v>
      </c>
      <c r="J54" s="13">
        <v>5</v>
      </c>
    </row>
    <row r="55" spans="1:10">
      <c r="A55" s="13" t="s">
        <v>115</v>
      </c>
      <c r="B55" s="137">
        <v>9.6920000000000002</v>
      </c>
      <c r="C55" s="137">
        <v>3.08311855</v>
      </c>
      <c r="D55" s="137">
        <v>6.16</v>
      </c>
      <c r="E55" s="137">
        <v>6.55</v>
      </c>
      <c r="F55" s="137">
        <v>6.55</v>
      </c>
      <c r="G55" s="137">
        <v>9.94</v>
      </c>
      <c r="H55" s="137">
        <v>12.71</v>
      </c>
      <c r="I55" s="137">
        <v>12.71</v>
      </c>
      <c r="J55" s="13">
        <v>5</v>
      </c>
    </row>
    <row r="56" spans="1:10">
      <c r="A56" s="13" t="s">
        <v>80</v>
      </c>
      <c r="B56" s="137">
        <v>5.0175000000000001</v>
      </c>
      <c r="C56" s="137">
        <v>2.2091683999999998</v>
      </c>
      <c r="D56" s="137">
        <v>2.7974999999999999</v>
      </c>
      <c r="E56" s="137">
        <v>2.2599999999999998</v>
      </c>
      <c r="F56" s="137">
        <v>3.7675000000000001</v>
      </c>
      <c r="G56" s="137">
        <v>5.3150000000000004</v>
      </c>
      <c r="H56" s="137">
        <v>6.5650000000000004</v>
      </c>
      <c r="I56" s="137">
        <v>7.18</v>
      </c>
      <c r="J56" s="13">
        <v>4</v>
      </c>
    </row>
    <row r="57" spans="1:10">
      <c r="A57" s="13" t="s">
        <v>45</v>
      </c>
      <c r="B57" s="137">
        <v>33.597999999999999</v>
      </c>
      <c r="C57" s="137">
        <v>9.5526498899999996</v>
      </c>
      <c r="D57" s="137">
        <v>12.85</v>
      </c>
      <c r="E57" s="137">
        <v>22.3</v>
      </c>
      <c r="F57" s="137">
        <v>27.24</v>
      </c>
      <c r="G57" s="137">
        <v>32.380000000000003</v>
      </c>
      <c r="H57" s="137">
        <v>40.090000000000003</v>
      </c>
      <c r="I57" s="137">
        <v>45.98</v>
      </c>
      <c r="J57" s="13">
        <v>5</v>
      </c>
    </row>
    <row r="58" spans="1:10">
      <c r="A58" s="13" t="s">
        <v>74</v>
      </c>
      <c r="B58" s="137">
        <v>9.0220000000000002</v>
      </c>
      <c r="C58" s="137">
        <v>2.1950102500000002</v>
      </c>
      <c r="D58" s="137">
        <v>2.23</v>
      </c>
      <c r="E58" s="137">
        <v>6.62</v>
      </c>
      <c r="F58" s="137">
        <v>7.82</v>
      </c>
      <c r="G58" s="137">
        <v>8.35</v>
      </c>
      <c r="H58" s="137">
        <v>10.050000000000001</v>
      </c>
      <c r="I58" s="137">
        <v>12.27</v>
      </c>
      <c r="J58" s="13">
        <v>5</v>
      </c>
    </row>
    <row r="59" spans="1:10">
      <c r="A59" s="13" t="s">
        <v>49</v>
      </c>
      <c r="B59" s="137">
        <v>33.664000000000001</v>
      </c>
      <c r="C59" s="137">
        <v>7.7998032000000004</v>
      </c>
      <c r="D59" s="137">
        <v>9.59</v>
      </c>
      <c r="E59" s="137">
        <v>27.54</v>
      </c>
      <c r="F59" s="137">
        <v>28.41</v>
      </c>
      <c r="G59" s="137">
        <v>28.98</v>
      </c>
      <c r="H59" s="137">
        <v>38</v>
      </c>
      <c r="I59" s="137">
        <v>45.39</v>
      </c>
      <c r="J59" s="13">
        <v>5</v>
      </c>
    </row>
    <row r="60" spans="1:10">
      <c r="A60" s="13" t="s">
        <v>20</v>
      </c>
      <c r="B60" s="137">
        <v>2.2400000000000002</v>
      </c>
      <c r="C60" s="137">
        <v>0.53702886000000005</v>
      </c>
      <c r="D60" s="137">
        <v>0.47</v>
      </c>
      <c r="E60" s="137">
        <v>1.92</v>
      </c>
      <c r="F60" s="137">
        <v>1.93</v>
      </c>
      <c r="G60" s="137">
        <v>1.94</v>
      </c>
      <c r="H60" s="137">
        <v>2.4</v>
      </c>
      <c r="I60" s="137">
        <v>2.86</v>
      </c>
      <c r="J60" s="13">
        <v>3</v>
      </c>
    </row>
    <row r="61" spans="1:10">
      <c r="A61" s="13" t="s">
        <v>295</v>
      </c>
      <c r="B61" s="137">
        <v>38.29</v>
      </c>
      <c r="C61" s="137">
        <v>1.2111151899999999</v>
      </c>
      <c r="D61" s="137">
        <v>0.74</v>
      </c>
      <c r="E61" s="137">
        <v>36.74</v>
      </c>
      <c r="F61" s="137">
        <v>37.954999999999998</v>
      </c>
      <c r="G61" s="137">
        <v>38.36</v>
      </c>
      <c r="H61" s="137">
        <v>38.695</v>
      </c>
      <c r="I61" s="137">
        <v>39.700000000000003</v>
      </c>
      <c r="J61" s="13">
        <v>4</v>
      </c>
    </row>
    <row r="62" spans="1:10">
      <c r="A62" s="13" t="s">
        <v>119</v>
      </c>
      <c r="B62" s="137">
        <v>19.992000000000001</v>
      </c>
      <c r="C62" s="137">
        <v>10.3029884</v>
      </c>
      <c r="D62" s="137">
        <v>8.3699999999999992</v>
      </c>
      <c r="E62" s="137">
        <v>9.19</v>
      </c>
      <c r="F62" s="137">
        <v>14.28</v>
      </c>
      <c r="G62" s="137">
        <v>17.64</v>
      </c>
      <c r="H62" s="137">
        <v>22.65</v>
      </c>
      <c r="I62" s="137">
        <v>36.200000000000003</v>
      </c>
      <c r="J62" s="13">
        <v>5</v>
      </c>
    </row>
    <row r="63" spans="1:10">
      <c r="A63" s="13" t="s">
        <v>313</v>
      </c>
      <c r="B63" s="137">
        <v>17.847999999999999</v>
      </c>
      <c r="C63" s="137">
        <v>9.2554994500000003</v>
      </c>
      <c r="D63" s="137">
        <v>16.600000000000001</v>
      </c>
      <c r="E63" s="137">
        <v>6.82</v>
      </c>
      <c r="F63" s="137">
        <v>9.0399999999999991</v>
      </c>
      <c r="G63" s="137">
        <v>21.61</v>
      </c>
      <c r="H63" s="137">
        <v>25.64</v>
      </c>
      <c r="I63" s="137">
        <v>26.13</v>
      </c>
      <c r="J63" s="13">
        <v>5</v>
      </c>
    </row>
    <row r="64" spans="1:10">
      <c r="A64" s="13" t="s">
        <v>59</v>
      </c>
      <c r="B64" s="137">
        <v>25.448</v>
      </c>
      <c r="C64" s="137">
        <v>8.6256576599999999</v>
      </c>
      <c r="D64" s="137">
        <v>11.45</v>
      </c>
      <c r="E64" s="137">
        <v>19.28</v>
      </c>
      <c r="F64" s="137">
        <v>19.350000000000001</v>
      </c>
      <c r="G64" s="137">
        <v>19.690000000000001</v>
      </c>
      <c r="H64" s="137">
        <v>30.8</v>
      </c>
      <c r="I64" s="137">
        <v>38.119999999999997</v>
      </c>
      <c r="J64" s="13">
        <v>5</v>
      </c>
    </row>
    <row r="65" spans="1:10">
      <c r="A65" s="13" t="s">
        <v>305</v>
      </c>
      <c r="B65" s="137">
        <v>1.155</v>
      </c>
      <c r="C65" s="137">
        <v>5.7445629999999998E-2</v>
      </c>
      <c r="D65" s="137">
        <v>7.4999999999999997E-2</v>
      </c>
      <c r="E65" s="137">
        <v>1.1100000000000001</v>
      </c>
      <c r="F65" s="137">
        <v>1.1100000000000001</v>
      </c>
      <c r="G65" s="137">
        <v>1.1399999999999999</v>
      </c>
      <c r="H65" s="137">
        <v>1.1850000000000001</v>
      </c>
      <c r="I65" s="137">
        <v>1.23</v>
      </c>
      <c r="J65" s="13">
        <v>4</v>
      </c>
    </row>
    <row r="66" spans="1:10">
      <c r="A66" s="13" t="s">
        <v>84</v>
      </c>
      <c r="B66" s="137">
        <v>2.4119999999999999</v>
      </c>
      <c r="C66" s="137">
        <v>0.90289534000000005</v>
      </c>
      <c r="D66" s="137">
        <v>0.82</v>
      </c>
      <c r="E66" s="137">
        <v>1.18</v>
      </c>
      <c r="F66" s="137">
        <v>2.13</v>
      </c>
      <c r="G66" s="137">
        <v>2.23</v>
      </c>
      <c r="H66" s="137">
        <v>2.95</v>
      </c>
      <c r="I66" s="137">
        <v>3.57</v>
      </c>
      <c r="J66" s="13">
        <v>5</v>
      </c>
    </row>
    <row r="67" spans="1:10">
      <c r="A67" s="13" t="s">
        <v>128</v>
      </c>
      <c r="B67" s="137">
        <v>37.953333299999997</v>
      </c>
      <c r="C67" s="137">
        <v>1.3625466399999999</v>
      </c>
      <c r="D67" s="137">
        <v>1.18</v>
      </c>
      <c r="E67" s="137">
        <v>36.380000000000003</v>
      </c>
      <c r="F67" s="137">
        <v>37.56</v>
      </c>
      <c r="G67" s="137">
        <v>38.74</v>
      </c>
      <c r="H67" s="137">
        <v>38.74</v>
      </c>
      <c r="I67" s="137">
        <v>38.74</v>
      </c>
      <c r="J67" s="13">
        <v>3</v>
      </c>
    </row>
    <row r="68" spans="1:10">
      <c r="A68" s="13" t="s">
        <v>117</v>
      </c>
      <c r="B68" s="137">
        <v>18.154</v>
      </c>
      <c r="C68" s="137">
        <v>3.1963854600000001</v>
      </c>
      <c r="D68" s="137">
        <v>3.69</v>
      </c>
      <c r="E68" s="137">
        <v>14.66</v>
      </c>
      <c r="F68" s="137">
        <v>15.47</v>
      </c>
      <c r="G68" s="137">
        <v>18.86</v>
      </c>
      <c r="H68" s="137">
        <v>19.16</v>
      </c>
      <c r="I68" s="137">
        <v>22.62</v>
      </c>
      <c r="J68" s="13">
        <v>5</v>
      </c>
    </row>
    <row r="69" spans="1:10">
      <c r="A69" s="13" t="s">
        <v>102</v>
      </c>
      <c r="B69" s="137">
        <v>3.4424999999999999</v>
      </c>
      <c r="C69" s="137">
        <v>2.60113277</v>
      </c>
      <c r="D69" s="137">
        <v>3.8075000000000001</v>
      </c>
      <c r="E69" s="137">
        <v>0.72</v>
      </c>
      <c r="F69" s="137">
        <v>1.53</v>
      </c>
      <c r="G69" s="137">
        <v>3.4249999999999998</v>
      </c>
      <c r="H69" s="137">
        <v>5.3375000000000004</v>
      </c>
      <c r="I69" s="137">
        <v>6.2</v>
      </c>
      <c r="J69" s="13">
        <v>4</v>
      </c>
    </row>
    <row r="70" spans="1:10">
      <c r="A70" s="13" t="s">
        <v>11</v>
      </c>
      <c r="B70" s="137">
        <v>2.3166666999999999</v>
      </c>
      <c r="C70" s="137">
        <v>0.93820751000000002</v>
      </c>
      <c r="D70" s="137">
        <v>0.81499999999999995</v>
      </c>
      <c r="E70" s="137">
        <v>1.77</v>
      </c>
      <c r="F70" s="137">
        <v>1.7749999999999999</v>
      </c>
      <c r="G70" s="137">
        <v>1.78</v>
      </c>
      <c r="H70" s="137">
        <v>2.59</v>
      </c>
      <c r="I70" s="137">
        <v>3.4</v>
      </c>
      <c r="J70" s="13">
        <v>3</v>
      </c>
    </row>
    <row r="71" spans="1:10">
      <c r="A71" s="13" t="s">
        <v>318</v>
      </c>
      <c r="B71" s="137">
        <v>4.0380000000000003</v>
      </c>
      <c r="C71" s="137">
        <v>1.78667848</v>
      </c>
      <c r="D71" s="137">
        <v>2.81</v>
      </c>
      <c r="E71" s="137">
        <v>1.64</v>
      </c>
      <c r="F71" s="137">
        <v>2.71</v>
      </c>
      <c r="G71" s="137">
        <v>4.6399999999999997</v>
      </c>
      <c r="H71" s="137">
        <v>5.52</v>
      </c>
      <c r="I71" s="137">
        <v>5.68</v>
      </c>
      <c r="J71" s="13">
        <v>5</v>
      </c>
    </row>
    <row r="72" spans="1:10">
      <c r="A72" s="13" t="s">
        <v>40</v>
      </c>
      <c r="B72" s="137">
        <v>8.7799999999999994</v>
      </c>
      <c r="C72" s="137">
        <v>4.8918605900000003</v>
      </c>
      <c r="D72" s="137">
        <v>1.71</v>
      </c>
      <c r="E72" s="137">
        <v>0.13</v>
      </c>
      <c r="F72" s="137">
        <v>9.66</v>
      </c>
      <c r="G72" s="137">
        <v>11.37</v>
      </c>
      <c r="H72" s="137">
        <v>11.37</v>
      </c>
      <c r="I72" s="137">
        <v>11.37</v>
      </c>
      <c r="J72" s="13">
        <v>5</v>
      </c>
    </row>
    <row r="73" spans="1:10">
      <c r="A73" s="13" t="s">
        <v>13</v>
      </c>
      <c r="B73" s="137">
        <v>6.1120000000000001</v>
      </c>
      <c r="C73" s="137">
        <v>2.8031000700000002</v>
      </c>
      <c r="D73" s="137">
        <v>2.84</v>
      </c>
      <c r="E73" s="137">
        <v>3.41</v>
      </c>
      <c r="F73" s="137">
        <v>4.26</v>
      </c>
      <c r="G73" s="137">
        <v>5.31</v>
      </c>
      <c r="H73" s="137">
        <v>7.1</v>
      </c>
      <c r="I73" s="137">
        <v>10.48</v>
      </c>
      <c r="J73" s="13">
        <v>5</v>
      </c>
    </row>
    <row r="74" spans="1:10">
      <c r="A74" s="13" t="s">
        <v>99</v>
      </c>
      <c r="B74" s="137">
        <v>1.0575000000000001</v>
      </c>
      <c r="C74" s="137">
        <v>0.69023546999999996</v>
      </c>
      <c r="D74" s="137">
        <v>0.3725</v>
      </c>
      <c r="E74" s="137">
        <v>0.03</v>
      </c>
      <c r="F74" s="137">
        <v>1.0125</v>
      </c>
      <c r="G74" s="137">
        <v>1.34</v>
      </c>
      <c r="H74" s="137">
        <v>1.385</v>
      </c>
      <c r="I74" s="137">
        <v>1.52</v>
      </c>
      <c r="J74" s="13">
        <v>4</v>
      </c>
    </row>
    <row r="75" spans="1:10">
      <c r="A75" s="13" t="s">
        <v>53</v>
      </c>
      <c r="B75" s="137">
        <v>15.342000000000001</v>
      </c>
      <c r="C75" s="137">
        <v>9.7868978700000007</v>
      </c>
      <c r="D75" s="137">
        <v>11.28</v>
      </c>
      <c r="E75" s="137">
        <v>3.92</v>
      </c>
      <c r="F75" s="137">
        <v>9.59</v>
      </c>
      <c r="G75" s="137">
        <v>13.38</v>
      </c>
      <c r="H75" s="137">
        <v>20.87</v>
      </c>
      <c r="I75" s="137">
        <v>28.95</v>
      </c>
      <c r="J75" s="13">
        <v>5</v>
      </c>
    </row>
    <row r="76" spans="1:10">
      <c r="A76" s="13" t="s">
        <v>103</v>
      </c>
      <c r="B76" s="137">
        <v>1.61</v>
      </c>
      <c r="C76" s="137">
        <v>1.1399122799999999</v>
      </c>
      <c r="D76" s="137">
        <v>0.68500000000000005</v>
      </c>
      <c r="E76" s="137">
        <v>0.05</v>
      </c>
      <c r="F76" s="137">
        <v>1.3625</v>
      </c>
      <c r="G76" s="137">
        <v>1.8</v>
      </c>
      <c r="H76" s="137">
        <v>2.0474999999999999</v>
      </c>
      <c r="I76" s="137">
        <v>2.79</v>
      </c>
      <c r="J76" s="13">
        <v>4</v>
      </c>
    </row>
    <row r="77" spans="1:10">
      <c r="A77" s="13" t="s">
        <v>41</v>
      </c>
      <c r="B77" s="137">
        <v>0.39600000000000002</v>
      </c>
      <c r="C77" s="137">
        <v>0.18420097999999999</v>
      </c>
      <c r="D77" s="137">
        <v>0.06</v>
      </c>
      <c r="E77" s="137">
        <v>0.27</v>
      </c>
      <c r="F77" s="137">
        <v>0.3</v>
      </c>
      <c r="G77" s="137">
        <v>0.33</v>
      </c>
      <c r="H77" s="137">
        <v>0.36</v>
      </c>
      <c r="I77" s="137">
        <v>0.72</v>
      </c>
      <c r="J77" s="13">
        <v>5</v>
      </c>
    </row>
    <row r="78" spans="1:10">
      <c r="A78" s="13" t="s">
        <v>294</v>
      </c>
      <c r="B78" s="137">
        <v>3.1059999999999999</v>
      </c>
      <c r="C78" s="137">
        <v>1.60859566</v>
      </c>
      <c r="D78" s="137">
        <v>2.23</v>
      </c>
      <c r="E78" s="137">
        <v>1.2</v>
      </c>
      <c r="F78" s="137">
        <v>1.97</v>
      </c>
      <c r="G78" s="137">
        <v>3</v>
      </c>
      <c r="H78" s="137">
        <v>4.2</v>
      </c>
      <c r="I78" s="137">
        <v>5.16</v>
      </c>
      <c r="J78" s="13">
        <v>5</v>
      </c>
    </row>
    <row r="79" spans="1:10">
      <c r="A79" s="13" t="s">
        <v>51</v>
      </c>
      <c r="B79" s="137">
        <v>15.724</v>
      </c>
      <c r="C79" s="137">
        <v>4.3187648699999999</v>
      </c>
      <c r="D79" s="137">
        <v>4.58</v>
      </c>
      <c r="E79" s="137">
        <v>9.17</v>
      </c>
      <c r="F79" s="137">
        <v>14.82</v>
      </c>
      <c r="G79" s="137">
        <v>15.36</v>
      </c>
      <c r="H79" s="137">
        <v>19.399999999999999</v>
      </c>
      <c r="I79" s="137">
        <v>19.87</v>
      </c>
      <c r="J79" s="13">
        <v>5</v>
      </c>
    </row>
    <row r="80" spans="1:10">
      <c r="A80" s="13" t="s">
        <v>973</v>
      </c>
      <c r="B80" s="137">
        <v>3.7440000000000002</v>
      </c>
      <c r="C80" s="137">
        <v>2.2348445099999998</v>
      </c>
      <c r="D80" s="137">
        <v>3.91</v>
      </c>
      <c r="E80" s="137">
        <v>1.1299999999999999</v>
      </c>
      <c r="F80" s="137">
        <v>1.47</v>
      </c>
      <c r="G80" s="137">
        <v>5.3</v>
      </c>
      <c r="H80" s="137">
        <v>5.38</v>
      </c>
      <c r="I80" s="137">
        <v>5.44</v>
      </c>
      <c r="J80" s="13">
        <v>5</v>
      </c>
    </row>
    <row r="81" spans="1:10">
      <c r="A81" s="13" t="s">
        <v>15</v>
      </c>
      <c r="B81" s="137">
        <v>2.3633332999999999</v>
      </c>
      <c r="C81" s="137">
        <v>1.44337567</v>
      </c>
      <c r="D81" s="137">
        <v>1.25</v>
      </c>
      <c r="E81" s="137">
        <v>1.53</v>
      </c>
      <c r="F81" s="137">
        <v>1.53</v>
      </c>
      <c r="G81" s="137">
        <v>1.53</v>
      </c>
      <c r="H81" s="137">
        <v>2.78</v>
      </c>
      <c r="I81" s="137">
        <v>4.03</v>
      </c>
      <c r="J81" s="13">
        <v>3</v>
      </c>
    </row>
    <row r="82" spans="1:10">
      <c r="A82" s="13" t="s">
        <v>17</v>
      </c>
      <c r="B82" s="137">
        <v>9.59</v>
      </c>
      <c r="C82" s="137">
        <v>0.24248711000000001</v>
      </c>
      <c r="D82" s="137">
        <v>0.42</v>
      </c>
      <c r="E82" s="137">
        <v>9.3800000000000008</v>
      </c>
      <c r="F82" s="137">
        <v>9.3800000000000008</v>
      </c>
      <c r="G82" s="137">
        <v>9.59</v>
      </c>
      <c r="H82" s="137">
        <v>9.8000000000000007</v>
      </c>
      <c r="I82" s="137">
        <v>9.8000000000000007</v>
      </c>
      <c r="J82" s="13">
        <v>4</v>
      </c>
    </row>
    <row r="83" spans="1:10">
      <c r="A83" s="13" t="s">
        <v>63</v>
      </c>
      <c r="B83" s="137">
        <v>38.9</v>
      </c>
      <c r="C83" s="137">
        <v>1.16252599</v>
      </c>
      <c r="D83" s="137">
        <v>1.34</v>
      </c>
      <c r="E83" s="137">
        <v>37.299999999999997</v>
      </c>
      <c r="F83" s="137">
        <v>38.409999999999997</v>
      </c>
      <c r="G83" s="137">
        <v>39.26</v>
      </c>
      <c r="H83" s="137">
        <v>39.75</v>
      </c>
      <c r="I83" s="137">
        <v>39.78</v>
      </c>
      <c r="J83" s="13">
        <v>4</v>
      </c>
    </row>
    <row r="84" spans="1:10">
      <c r="A84" s="13" t="s">
        <v>118</v>
      </c>
      <c r="B84" s="137">
        <v>16.122</v>
      </c>
      <c r="C84" s="137">
        <v>4.6869201</v>
      </c>
      <c r="D84" s="137">
        <v>1.69</v>
      </c>
      <c r="E84" s="137">
        <v>9.9600000000000009</v>
      </c>
      <c r="F84" s="137">
        <v>15.29</v>
      </c>
      <c r="G84" s="137">
        <v>15.34</v>
      </c>
      <c r="H84" s="137">
        <v>16.98</v>
      </c>
      <c r="I84" s="137">
        <v>23.04</v>
      </c>
      <c r="J84" s="13">
        <v>5</v>
      </c>
    </row>
    <row r="85" spans="1:10">
      <c r="A85" s="13" t="s">
        <v>64</v>
      </c>
      <c r="B85" s="137">
        <v>5.84</v>
      </c>
      <c r="C85" s="137">
        <v>2.42766349</v>
      </c>
      <c r="D85" s="137">
        <v>3.99</v>
      </c>
      <c r="E85" s="137">
        <v>3.97</v>
      </c>
      <c r="F85" s="137">
        <v>4.09</v>
      </c>
      <c r="G85" s="137">
        <v>4.18</v>
      </c>
      <c r="H85" s="137">
        <v>8.08</v>
      </c>
      <c r="I85" s="137">
        <v>8.8800000000000008</v>
      </c>
      <c r="J85" s="13">
        <v>5</v>
      </c>
    </row>
    <row r="86" spans="1:10">
      <c r="A86" s="13" t="s">
        <v>96</v>
      </c>
      <c r="B86" s="137">
        <v>3.0539999999999998</v>
      </c>
      <c r="C86" s="137">
        <v>1.0538406</v>
      </c>
      <c r="D86" s="137">
        <v>1.39</v>
      </c>
      <c r="E86" s="137">
        <v>1.66</v>
      </c>
      <c r="F86" s="137">
        <v>2.23</v>
      </c>
      <c r="G86" s="137">
        <v>3.62</v>
      </c>
      <c r="H86" s="137">
        <v>3.62</v>
      </c>
      <c r="I86" s="137">
        <v>4.1399999999999997</v>
      </c>
      <c r="J86" s="13">
        <v>5</v>
      </c>
    </row>
    <row r="87" spans="1:10">
      <c r="A87" s="13" t="s">
        <v>319</v>
      </c>
      <c r="B87" s="137">
        <v>28.384</v>
      </c>
      <c r="C87" s="137">
        <v>4.3440395900000004</v>
      </c>
      <c r="D87" s="137">
        <v>3.84</v>
      </c>
      <c r="E87" s="137">
        <v>21.18</v>
      </c>
      <c r="F87" s="137">
        <v>27.88</v>
      </c>
      <c r="G87" s="137">
        <v>29.42</v>
      </c>
      <c r="H87" s="137">
        <v>31.72</v>
      </c>
      <c r="I87" s="137">
        <v>31.72</v>
      </c>
      <c r="J87" s="13">
        <v>5</v>
      </c>
    </row>
    <row r="88" spans="1:10">
      <c r="A88" s="13" t="s">
        <v>71</v>
      </c>
      <c r="B88" s="137">
        <v>3.984</v>
      </c>
      <c r="C88" s="137">
        <v>2.3370772299999998</v>
      </c>
      <c r="D88" s="137">
        <v>1.1399999999999999</v>
      </c>
      <c r="E88" s="137">
        <v>0.71</v>
      </c>
      <c r="F88" s="137">
        <v>3.46</v>
      </c>
      <c r="G88" s="137">
        <v>3.93</v>
      </c>
      <c r="H88" s="137">
        <v>4.5999999999999996</v>
      </c>
      <c r="I88" s="137">
        <v>7.22</v>
      </c>
      <c r="J88" s="13">
        <v>5</v>
      </c>
    </row>
    <row r="89" spans="1:10">
      <c r="A89" s="13" t="s">
        <v>130</v>
      </c>
      <c r="B89" s="137">
        <v>2.0219999999999998</v>
      </c>
      <c r="C89" s="137">
        <v>1.2891353699999999</v>
      </c>
      <c r="D89" s="137">
        <v>0.56999999999999995</v>
      </c>
      <c r="E89" s="137">
        <v>0.05</v>
      </c>
      <c r="F89" s="137">
        <v>1.93</v>
      </c>
      <c r="G89" s="137">
        <v>2.02</v>
      </c>
      <c r="H89" s="137">
        <v>2.5</v>
      </c>
      <c r="I89" s="137">
        <v>3.61</v>
      </c>
      <c r="J89" s="13">
        <v>5</v>
      </c>
    </row>
    <row r="90" spans="1:10">
      <c r="A90" s="13" t="s">
        <v>152</v>
      </c>
      <c r="B90" s="137">
        <v>1.702</v>
      </c>
      <c r="C90" s="137">
        <v>0.28726295000000002</v>
      </c>
      <c r="D90" s="137">
        <v>0.38</v>
      </c>
      <c r="E90" s="137">
        <v>1.33</v>
      </c>
      <c r="F90" s="137">
        <v>1.57</v>
      </c>
      <c r="G90" s="137">
        <v>1.63</v>
      </c>
      <c r="H90" s="137">
        <v>1.95</v>
      </c>
      <c r="I90" s="137">
        <v>2.0299999999999998</v>
      </c>
      <c r="J90" s="13">
        <v>5</v>
      </c>
    </row>
    <row r="91" spans="1:10">
      <c r="A91" s="13" t="s">
        <v>79</v>
      </c>
      <c r="B91" s="137">
        <v>6.41</v>
      </c>
      <c r="C91" s="137">
        <v>1.7251956399999999</v>
      </c>
      <c r="D91" s="137">
        <v>0.69</v>
      </c>
      <c r="E91" s="137">
        <v>3.38</v>
      </c>
      <c r="F91" s="137">
        <v>6.77</v>
      </c>
      <c r="G91" s="137">
        <v>6.92</v>
      </c>
      <c r="H91" s="137">
        <v>7.46</v>
      </c>
      <c r="I91" s="137">
        <v>7.52</v>
      </c>
      <c r="J91" s="13">
        <v>5</v>
      </c>
    </row>
    <row r="92" spans="1:10">
      <c r="A92" s="13" t="s">
        <v>91</v>
      </c>
      <c r="B92" s="137">
        <v>5.1239999999999997</v>
      </c>
      <c r="C92" s="137">
        <v>2.8312064600000002</v>
      </c>
      <c r="D92" s="137">
        <v>3.08</v>
      </c>
      <c r="E92" s="137">
        <v>0.93</v>
      </c>
      <c r="F92" s="137">
        <v>4.42</v>
      </c>
      <c r="G92" s="137">
        <v>4.78</v>
      </c>
      <c r="H92" s="137">
        <v>7.5</v>
      </c>
      <c r="I92" s="137">
        <v>7.99</v>
      </c>
      <c r="J92" s="13">
        <v>5</v>
      </c>
    </row>
    <row r="93" spans="1:10">
      <c r="A93" s="13" t="s">
        <v>326</v>
      </c>
      <c r="B93" s="137">
        <v>12.397500000000001</v>
      </c>
      <c r="C93" s="137">
        <v>0.82657426000000001</v>
      </c>
      <c r="D93" s="137">
        <v>0.79749999999999999</v>
      </c>
      <c r="E93" s="137">
        <v>11.84</v>
      </c>
      <c r="F93" s="137">
        <v>11.84</v>
      </c>
      <c r="G93" s="137">
        <v>12.08</v>
      </c>
      <c r="H93" s="137">
        <v>12.637499999999999</v>
      </c>
      <c r="I93" s="137">
        <v>13.59</v>
      </c>
      <c r="J93" s="13">
        <v>4</v>
      </c>
    </row>
    <row r="94" spans="1:10">
      <c r="A94" s="13" t="s">
        <v>293</v>
      </c>
      <c r="B94" s="137">
        <v>2.468</v>
      </c>
      <c r="C94" s="137">
        <v>1.2337625400000001</v>
      </c>
      <c r="D94" s="137">
        <v>0.69</v>
      </c>
      <c r="E94" s="137">
        <v>0.39</v>
      </c>
      <c r="F94" s="137">
        <v>2.4</v>
      </c>
      <c r="G94" s="137">
        <v>2.9</v>
      </c>
      <c r="H94" s="137">
        <v>3.09</v>
      </c>
      <c r="I94" s="137">
        <v>3.56</v>
      </c>
      <c r="J94" s="13">
        <v>5</v>
      </c>
    </row>
    <row r="95" spans="1:10">
      <c r="A95" s="13" t="s">
        <v>58</v>
      </c>
      <c r="B95" s="137">
        <v>7.1349999999999998</v>
      </c>
      <c r="C95" s="137">
        <v>1.42298981</v>
      </c>
      <c r="D95" s="137">
        <v>2.355</v>
      </c>
      <c r="E95" s="137">
        <v>5.91</v>
      </c>
      <c r="F95" s="137">
        <v>5.91</v>
      </c>
      <c r="G95" s="137">
        <v>7.04</v>
      </c>
      <c r="H95" s="137">
        <v>8.2650000000000006</v>
      </c>
      <c r="I95" s="137">
        <v>8.5500000000000007</v>
      </c>
      <c r="J95" s="13">
        <v>4</v>
      </c>
    </row>
    <row r="96" spans="1:10">
      <c r="A96" s="13" t="s">
        <v>29</v>
      </c>
      <c r="B96" s="137">
        <v>1.56</v>
      </c>
      <c r="C96" s="137">
        <v>0.24248711000000001</v>
      </c>
      <c r="D96" s="137">
        <v>0.42</v>
      </c>
      <c r="E96" s="137">
        <v>1.35</v>
      </c>
      <c r="F96" s="137">
        <v>1.35</v>
      </c>
      <c r="G96" s="137">
        <v>1.56</v>
      </c>
      <c r="H96" s="137">
        <v>1.77</v>
      </c>
      <c r="I96" s="137">
        <v>1.77</v>
      </c>
      <c r="J96" s="13">
        <v>4</v>
      </c>
    </row>
    <row r="97" spans="1:10">
      <c r="A97" s="13" t="s">
        <v>173</v>
      </c>
      <c r="B97" s="137">
        <v>8.8559999999999999</v>
      </c>
      <c r="C97" s="137">
        <v>3.5926981499999999</v>
      </c>
      <c r="D97" s="137">
        <v>5.18</v>
      </c>
      <c r="E97" s="137">
        <v>3.7</v>
      </c>
      <c r="F97" s="137">
        <v>6.68</v>
      </c>
      <c r="G97" s="137">
        <v>10.039999999999999</v>
      </c>
      <c r="H97" s="137">
        <v>11.86</v>
      </c>
      <c r="I97" s="137">
        <v>12</v>
      </c>
      <c r="J97" s="13">
        <v>5</v>
      </c>
    </row>
    <row r="98" spans="1:10">
      <c r="A98" s="13" t="s">
        <v>81</v>
      </c>
      <c r="B98" s="137">
        <v>5.1280000000000001</v>
      </c>
      <c r="C98" s="137">
        <v>0.85496784000000003</v>
      </c>
      <c r="D98" s="137">
        <v>1.1499999999999999</v>
      </c>
      <c r="E98" s="137">
        <v>3.92</v>
      </c>
      <c r="F98" s="137">
        <v>4.6100000000000003</v>
      </c>
      <c r="G98" s="137">
        <v>5.36</v>
      </c>
      <c r="H98" s="137">
        <v>5.76</v>
      </c>
      <c r="I98" s="137">
        <v>5.99</v>
      </c>
      <c r="J98" s="13">
        <v>5</v>
      </c>
    </row>
    <row r="99" spans="1:10">
      <c r="A99" s="13" t="s">
        <v>39</v>
      </c>
      <c r="B99" s="137">
        <v>4.8280000000000003</v>
      </c>
      <c r="C99" s="137">
        <v>3.3902315600000001</v>
      </c>
      <c r="D99" s="137">
        <v>6.47</v>
      </c>
      <c r="E99" s="137">
        <v>1.22</v>
      </c>
      <c r="F99" s="137">
        <v>1.48</v>
      </c>
      <c r="G99" s="137">
        <v>5.22</v>
      </c>
      <c r="H99" s="137">
        <v>7.95</v>
      </c>
      <c r="I99" s="137">
        <v>8.27</v>
      </c>
      <c r="J99" s="13">
        <v>5</v>
      </c>
    </row>
    <row r="100" spans="1:10">
      <c r="A100" s="13" t="s">
        <v>174</v>
      </c>
      <c r="B100" s="137">
        <v>10.305</v>
      </c>
      <c r="C100" s="137">
        <v>0.96310262999999996</v>
      </c>
      <c r="D100" s="137">
        <v>1.2949999999999999</v>
      </c>
      <c r="E100" s="137">
        <v>9.07</v>
      </c>
      <c r="F100" s="137">
        <v>9.7750000000000004</v>
      </c>
      <c r="G100" s="137">
        <v>10.54</v>
      </c>
      <c r="H100" s="137">
        <v>11.07</v>
      </c>
      <c r="I100" s="137">
        <v>11.07</v>
      </c>
      <c r="J100" s="13">
        <v>4</v>
      </c>
    </row>
    <row r="101" spans="1:10">
      <c r="A101" s="13" t="s">
        <v>164</v>
      </c>
      <c r="B101" s="137">
        <v>7.7480000000000002</v>
      </c>
      <c r="C101" s="137">
        <v>2.2844955699999998</v>
      </c>
      <c r="D101" s="137">
        <v>3.3</v>
      </c>
      <c r="E101" s="137">
        <v>4.97</v>
      </c>
      <c r="F101" s="137">
        <v>6.03</v>
      </c>
      <c r="G101" s="137">
        <v>7.89</v>
      </c>
      <c r="H101" s="137">
        <v>9.33</v>
      </c>
      <c r="I101" s="137">
        <v>10.52</v>
      </c>
      <c r="J101" s="13">
        <v>5</v>
      </c>
    </row>
    <row r="102" spans="1:10">
      <c r="A102" s="13" t="s">
        <v>291</v>
      </c>
      <c r="B102" s="137">
        <v>0.13</v>
      </c>
      <c r="C102" s="137">
        <v>9.1651510000000005E-2</v>
      </c>
      <c r="D102" s="137">
        <v>0.09</v>
      </c>
      <c r="E102" s="137">
        <v>0.03</v>
      </c>
      <c r="F102" s="137">
        <v>0.09</v>
      </c>
      <c r="G102" s="137">
        <v>0.15</v>
      </c>
      <c r="H102" s="137">
        <v>0.18</v>
      </c>
      <c r="I102" s="137">
        <v>0.21</v>
      </c>
      <c r="J102" s="13">
        <v>3</v>
      </c>
    </row>
    <row r="103" spans="1:10">
      <c r="A103" s="13" t="s">
        <v>97</v>
      </c>
      <c r="B103" s="137">
        <v>6.3479999999999999</v>
      </c>
      <c r="C103" s="137">
        <v>2.1652297800000002</v>
      </c>
      <c r="D103" s="137">
        <v>2.41</v>
      </c>
      <c r="E103" s="137">
        <v>3.05</v>
      </c>
      <c r="F103" s="137">
        <v>5.33</v>
      </c>
      <c r="G103" s="137">
        <v>7.25</v>
      </c>
      <c r="H103" s="137">
        <v>7.74</v>
      </c>
      <c r="I103" s="137">
        <v>8.3699999999999992</v>
      </c>
      <c r="J103" s="13">
        <v>5</v>
      </c>
    </row>
    <row r="104" spans="1:10">
      <c r="A104" s="13" t="s">
        <v>121</v>
      </c>
      <c r="B104" s="137">
        <v>5.8179999999999996</v>
      </c>
      <c r="C104" s="137">
        <v>1.43484145</v>
      </c>
      <c r="D104" s="137">
        <v>2.56</v>
      </c>
      <c r="E104" s="137">
        <v>4.33</v>
      </c>
      <c r="F104" s="137">
        <v>4.33</v>
      </c>
      <c r="G104" s="137">
        <v>6.12</v>
      </c>
      <c r="H104" s="137">
        <v>6.89</v>
      </c>
      <c r="I104" s="137">
        <v>7.42</v>
      </c>
      <c r="J104" s="13">
        <v>5</v>
      </c>
    </row>
    <row r="105" spans="1:10">
      <c r="A105" s="13" t="s">
        <v>315</v>
      </c>
      <c r="B105" s="137">
        <v>5.72</v>
      </c>
      <c r="C105" s="137">
        <v>2.1071544800000002</v>
      </c>
      <c r="D105" s="137">
        <v>1.1000000000000001</v>
      </c>
      <c r="E105" s="137">
        <v>4.45</v>
      </c>
      <c r="F105" s="137">
        <v>4.53</v>
      </c>
      <c r="G105" s="137">
        <v>4.5999999999999996</v>
      </c>
      <c r="H105" s="137">
        <v>5.63</v>
      </c>
      <c r="I105" s="137">
        <v>9.39</v>
      </c>
      <c r="J105" s="13">
        <v>5</v>
      </c>
    </row>
    <row r="106" spans="1:10">
      <c r="A106" s="13" t="s">
        <v>105</v>
      </c>
      <c r="B106" s="137">
        <v>1.875</v>
      </c>
      <c r="C106" s="137">
        <v>1.9021172399999999</v>
      </c>
      <c r="D106" s="137">
        <v>1.345</v>
      </c>
      <c r="E106" s="137">
        <v>0.53</v>
      </c>
      <c r="F106" s="137">
        <v>1.2024999999999999</v>
      </c>
      <c r="G106" s="137">
        <v>1.875</v>
      </c>
      <c r="H106" s="137">
        <v>2.5474999999999999</v>
      </c>
      <c r="I106" s="137">
        <v>3.22</v>
      </c>
      <c r="J106" s="13">
        <v>2</v>
      </c>
    </row>
    <row r="107" spans="1:10">
      <c r="A107" s="13" t="s">
        <v>180</v>
      </c>
      <c r="B107" s="137">
        <v>8.5640000000000001</v>
      </c>
      <c r="C107" s="137">
        <v>2.1475637399999998</v>
      </c>
      <c r="D107" s="137">
        <v>2.4500000000000002</v>
      </c>
      <c r="E107" s="137">
        <v>5.21</v>
      </c>
      <c r="F107" s="137">
        <v>7.6</v>
      </c>
      <c r="G107" s="137">
        <v>9.82</v>
      </c>
      <c r="H107" s="137">
        <v>10.050000000000001</v>
      </c>
      <c r="I107" s="137">
        <v>10.14</v>
      </c>
      <c r="J107" s="13">
        <v>5</v>
      </c>
    </row>
    <row r="108" spans="1:10">
      <c r="A108" s="13" t="s">
        <v>76</v>
      </c>
      <c r="B108" s="137">
        <v>8.0879999999999992</v>
      </c>
      <c r="C108" s="137">
        <v>3.15021745</v>
      </c>
      <c r="D108" s="137">
        <v>5.97</v>
      </c>
      <c r="E108" s="137">
        <v>5.08</v>
      </c>
      <c r="F108" s="137">
        <v>5.29</v>
      </c>
      <c r="G108" s="137">
        <v>7.25</v>
      </c>
      <c r="H108" s="137">
        <v>11.26</v>
      </c>
      <c r="I108" s="137">
        <v>11.56</v>
      </c>
      <c r="J108" s="13">
        <v>5</v>
      </c>
    </row>
    <row r="109" spans="1:10">
      <c r="A109" s="13" t="s">
        <v>108</v>
      </c>
      <c r="B109" s="137">
        <v>3.8719999999999999</v>
      </c>
      <c r="C109" s="137">
        <v>1.39623422</v>
      </c>
      <c r="D109" s="137">
        <v>2.0499999999999998</v>
      </c>
      <c r="E109" s="137">
        <v>1.9</v>
      </c>
      <c r="F109" s="137">
        <v>2.92</v>
      </c>
      <c r="G109" s="137">
        <v>4.53</v>
      </c>
      <c r="H109" s="137">
        <v>4.97</v>
      </c>
      <c r="I109" s="137">
        <v>5.04</v>
      </c>
      <c r="J109" s="13">
        <v>5</v>
      </c>
    </row>
    <row r="110" spans="1:10">
      <c r="A110" s="13" t="s">
        <v>106</v>
      </c>
      <c r="B110" s="137">
        <v>3.42</v>
      </c>
      <c r="C110" s="137">
        <v>0.90634798000000005</v>
      </c>
      <c r="D110" s="137">
        <v>0.82</v>
      </c>
      <c r="E110" s="137">
        <v>2.19</v>
      </c>
      <c r="F110" s="137">
        <v>3.09</v>
      </c>
      <c r="G110" s="137">
        <v>3.58</v>
      </c>
      <c r="H110" s="137">
        <v>3.91</v>
      </c>
      <c r="I110" s="137">
        <v>4.33</v>
      </c>
      <c r="J110" s="13">
        <v>4</v>
      </c>
    </row>
    <row r="111" spans="1:10">
      <c r="A111" s="13" t="s">
        <v>60</v>
      </c>
      <c r="B111" s="137">
        <v>18.288</v>
      </c>
      <c r="C111" s="137">
        <v>4.4961839399999999</v>
      </c>
      <c r="D111" s="137">
        <v>1.27</v>
      </c>
      <c r="E111" s="137">
        <v>13.6</v>
      </c>
      <c r="F111" s="137">
        <v>16.73</v>
      </c>
      <c r="G111" s="137">
        <v>17.37</v>
      </c>
      <c r="H111" s="137">
        <v>18</v>
      </c>
      <c r="I111" s="137">
        <v>25.74</v>
      </c>
      <c r="J111" s="13">
        <v>5</v>
      </c>
    </row>
    <row r="112" spans="1:10">
      <c r="A112" s="13" t="s">
        <v>107</v>
      </c>
      <c r="B112" s="137">
        <v>0.154</v>
      </c>
      <c r="C112" s="137">
        <v>0.13088163</v>
      </c>
      <c r="D112" s="137">
        <v>0.17</v>
      </c>
      <c r="E112" s="137">
        <v>0.03</v>
      </c>
      <c r="F112" s="137">
        <v>7.0000000000000007E-2</v>
      </c>
      <c r="G112" s="137">
        <v>0.09</v>
      </c>
      <c r="H112" s="137">
        <v>0.24</v>
      </c>
      <c r="I112" s="137">
        <v>0.34</v>
      </c>
      <c r="J112" s="13">
        <v>5</v>
      </c>
    </row>
    <row r="113" spans="1:10">
      <c r="A113" s="13" t="s">
        <v>44</v>
      </c>
      <c r="B113" s="137">
        <v>3.6749999999999998</v>
      </c>
      <c r="C113" s="137">
        <v>2.3057970399999999</v>
      </c>
      <c r="D113" s="137">
        <v>2.0099999999999998</v>
      </c>
      <c r="E113" s="137">
        <v>0.34</v>
      </c>
      <c r="F113" s="137">
        <v>3.0625</v>
      </c>
      <c r="G113" s="137">
        <v>4.46</v>
      </c>
      <c r="H113" s="137">
        <v>5.0724999999999998</v>
      </c>
      <c r="I113" s="137">
        <v>5.44</v>
      </c>
      <c r="J113" s="13">
        <v>4</v>
      </c>
    </row>
    <row r="114" spans="1:10" ht="16" thickBot="1">
      <c r="A114" s="143" t="s">
        <v>32</v>
      </c>
      <c r="B114" s="144">
        <v>5.758</v>
      </c>
      <c r="C114" s="144">
        <v>3.8951213099999999</v>
      </c>
      <c r="D114" s="144">
        <v>3.97</v>
      </c>
      <c r="E114" s="144">
        <v>1.89</v>
      </c>
      <c r="F114" s="144">
        <v>3.77</v>
      </c>
      <c r="G114" s="144">
        <v>3.8</v>
      </c>
      <c r="H114" s="144">
        <v>7.74</v>
      </c>
      <c r="I114" s="144">
        <v>11.59</v>
      </c>
      <c r="J114" s="143">
        <v>5</v>
      </c>
    </row>
  </sheetData>
  <mergeCells count="4">
    <mergeCell ref="A1:J1"/>
    <mergeCell ref="A2:J2"/>
    <mergeCell ref="A11:J11"/>
    <mergeCell ref="A15:J15"/>
  </mergeCells>
  <pageMargins left="0.7" right="0.7" top="0.75" bottom="0.75" header="0.3" footer="0.3"/>
  <pageSetup paperSize="9" scale="91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91027-422A-5441-B514-37396B78A9EE}">
  <dimension ref="A1:F72"/>
  <sheetViews>
    <sheetView topLeftCell="B1" workbookViewId="0">
      <selection activeCell="T38" sqref="T38"/>
    </sheetView>
  </sheetViews>
  <sheetFormatPr baseColWidth="10" defaultRowHeight="15"/>
  <cols>
    <col min="1" max="1" width="20.6640625" style="30" bestFit="1" customWidth="1"/>
    <col min="2" max="2" width="9.1640625" style="30" bestFit="1" customWidth="1"/>
    <col min="3" max="4" width="8.33203125" style="30" bestFit="1" customWidth="1"/>
    <col min="5" max="5" width="10.5" style="30" bestFit="1" customWidth="1"/>
    <col min="6" max="6" width="8" style="30" bestFit="1" customWidth="1"/>
  </cols>
  <sheetData>
    <row r="1" spans="1:6">
      <c r="A1" s="150" t="s">
        <v>1193</v>
      </c>
      <c r="B1" s="22"/>
      <c r="C1" s="22"/>
      <c r="D1" s="22"/>
      <c r="E1" s="22"/>
      <c r="F1" s="22"/>
    </row>
    <row r="2" spans="1:6">
      <c r="A2" s="22"/>
      <c r="B2" s="19" t="s">
        <v>1028</v>
      </c>
      <c r="C2" s="19" t="s">
        <v>1027</v>
      </c>
      <c r="D2" s="19" t="s">
        <v>1026</v>
      </c>
      <c r="E2" s="19" t="s">
        <v>1025</v>
      </c>
      <c r="F2" s="19" t="s">
        <v>1024</v>
      </c>
    </row>
    <row r="3" spans="1:6">
      <c r="A3" s="146" t="s">
        <v>1074</v>
      </c>
      <c r="B3" s="154" t="s">
        <v>1186</v>
      </c>
      <c r="C3" s="154" t="s">
        <v>1186</v>
      </c>
      <c r="D3" s="152" t="s">
        <v>1071</v>
      </c>
      <c r="E3" s="152" t="s">
        <v>1192</v>
      </c>
      <c r="F3" s="152" t="s">
        <v>1191</v>
      </c>
    </row>
    <row r="4" spans="1:6">
      <c r="A4" s="146" t="s">
        <v>1085</v>
      </c>
      <c r="B4" s="154" t="s">
        <v>1190</v>
      </c>
      <c r="C4" s="154" t="s">
        <v>1186</v>
      </c>
      <c r="D4" s="152" t="s">
        <v>997</v>
      </c>
      <c r="E4" s="152" t="s">
        <v>1189</v>
      </c>
      <c r="F4" s="152" t="s">
        <v>1188</v>
      </c>
    </row>
    <row r="5" spans="1:6">
      <c r="A5" s="148" t="s">
        <v>990</v>
      </c>
      <c r="B5" s="153" t="s">
        <v>1187</v>
      </c>
      <c r="C5" s="153" t="s">
        <v>1186</v>
      </c>
      <c r="D5" s="152" t="s">
        <v>989</v>
      </c>
      <c r="E5" s="152" t="s">
        <v>1160</v>
      </c>
      <c r="F5" s="152" t="s">
        <v>1185</v>
      </c>
    </row>
    <row r="6" spans="1:6">
      <c r="A6" s="146" t="s">
        <v>1080</v>
      </c>
      <c r="B6" s="154" t="s">
        <v>1184</v>
      </c>
      <c r="C6" s="154" t="s">
        <v>1183</v>
      </c>
      <c r="D6" s="152" t="s">
        <v>1077</v>
      </c>
      <c r="E6" s="152" t="s">
        <v>1182</v>
      </c>
      <c r="F6" s="152" t="s">
        <v>1181</v>
      </c>
    </row>
    <row r="7" spans="1:6">
      <c r="A7" s="146" t="s">
        <v>1067</v>
      </c>
      <c r="B7" s="152" t="s">
        <v>985</v>
      </c>
      <c r="C7" s="152" t="s">
        <v>985</v>
      </c>
      <c r="D7" s="152" t="s">
        <v>1065</v>
      </c>
      <c r="E7" s="152" t="s">
        <v>1180</v>
      </c>
      <c r="F7" s="151" t="s">
        <v>1179</v>
      </c>
    </row>
    <row r="8" spans="1:6">
      <c r="A8" s="146" t="s">
        <v>1018</v>
      </c>
      <c r="B8" s="152" t="s">
        <v>985</v>
      </c>
      <c r="C8" s="152" t="s">
        <v>985</v>
      </c>
      <c r="D8" s="152" t="s">
        <v>1016</v>
      </c>
      <c r="E8" s="152" t="s">
        <v>1178</v>
      </c>
      <c r="F8" s="151" t="s">
        <v>1177</v>
      </c>
    </row>
    <row r="9" spans="1:6">
      <c r="A9" s="146" t="s">
        <v>1094</v>
      </c>
      <c r="B9" s="152" t="s">
        <v>985</v>
      </c>
      <c r="C9" s="152" t="s">
        <v>985</v>
      </c>
      <c r="D9" s="152" t="s">
        <v>1016</v>
      </c>
      <c r="E9" s="152" t="s">
        <v>1178</v>
      </c>
      <c r="F9" s="151" t="s">
        <v>1177</v>
      </c>
    </row>
    <row r="10" spans="1:6">
      <c r="A10" s="146" t="s">
        <v>1035</v>
      </c>
      <c r="B10" s="154" t="s">
        <v>1176</v>
      </c>
      <c r="C10" s="154" t="s">
        <v>1073</v>
      </c>
      <c r="D10" s="152" t="s">
        <v>1034</v>
      </c>
      <c r="E10" s="152" t="s">
        <v>1175</v>
      </c>
      <c r="F10" s="151" t="s">
        <v>1174</v>
      </c>
    </row>
    <row r="11" spans="1:6">
      <c r="A11" s="146" t="s">
        <v>1116</v>
      </c>
      <c r="B11" s="152" t="s">
        <v>985</v>
      </c>
      <c r="C11" s="152" t="s">
        <v>985</v>
      </c>
      <c r="D11" s="152" t="s">
        <v>1113</v>
      </c>
      <c r="E11" s="152" t="s">
        <v>1173</v>
      </c>
      <c r="F11" s="151" t="s">
        <v>1172</v>
      </c>
    </row>
    <row r="12" spans="1:6">
      <c r="A12" s="146" t="s">
        <v>1125</v>
      </c>
      <c r="B12" s="152" t="s">
        <v>985</v>
      </c>
      <c r="C12" s="152" t="s">
        <v>985</v>
      </c>
      <c r="D12" s="152" t="s">
        <v>1113</v>
      </c>
      <c r="E12" s="152" t="s">
        <v>1173</v>
      </c>
      <c r="F12" s="151" t="s">
        <v>1172</v>
      </c>
    </row>
    <row r="13" spans="1:6">
      <c r="A13" s="146" t="s">
        <v>1009</v>
      </c>
      <c r="B13" s="152" t="s">
        <v>985</v>
      </c>
      <c r="C13" s="152" t="s">
        <v>985</v>
      </c>
      <c r="D13" s="152" t="s">
        <v>1007</v>
      </c>
      <c r="E13" s="152" t="s">
        <v>1132</v>
      </c>
      <c r="F13" s="151" t="s">
        <v>1131</v>
      </c>
    </row>
    <row r="14" spans="1:6">
      <c r="A14" s="146" t="s">
        <v>1013</v>
      </c>
      <c r="B14" s="152" t="s">
        <v>1171</v>
      </c>
      <c r="C14" s="152" t="s">
        <v>1170</v>
      </c>
      <c r="D14" s="152" t="s">
        <v>1002</v>
      </c>
      <c r="E14" s="152" t="s">
        <v>1169</v>
      </c>
      <c r="F14" s="151" t="s">
        <v>1168</v>
      </c>
    </row>
    <row r="15" spans="1:6">
      <c r="A15" s="146" t="s">
        <v>1122</v>
      </c>
      <c r="B15" s="154" t="s">
        <v>1167</v>
      </c>
      <c r="C15" s="154" t="s">
        <v>1073</v>
      </c>
      <c r="D15" s="152" t="s">
        <v>1119</v>
      </c>
      <c r="E15" s="152" t="s">
        <v>1166</v>
      </c>
      <c r="F15" s="151" t="s">
        <v>1165</v>
      </c>
    </row>
    <row r="16" spans="1:6">
      <c r="A16" s="146" t="s">
        <v>1110</v>
      </c>
      <c r="B16" s="152" t="s">
        <v>1164</v>
      </c>
      <c r="C16" s="152" t="s">
        <v>1073</v>
      </c>
      <c r="D16" s="152" t="s">
        <v>1107</v>
      </c>
      <c r="E16" s="152" t="s">
        <v>1163</v>
      </c>
      <c r="F16" s="151" t="s">
        <v>1162</v>
      </c>
    </row>
    <row r="17" spans="1:6">
      <c r="A17" s="148" t="s">
        <v>999</v>
      </c>
      <c r="B17" s="153" t="s">
        <v>998</v>
      </c>
      <c r="C17" s="153" t="s">
        <v>1161</v>
      </c>
      <c r="D17" s="152" t="s">
        <v>997</v>
      </c>
      <c r="E17" s="152" t="s">
        <v>1160</v>
      </c>
      <c r="F17" s="151" t="s">
        <v>1159</v>
      </c>
    </row>
    <row r="18" spans="1:6">
      <c r="A18" s="22"/>
      <c r="B18" s="22"/>
      <c r="C18" s="22"/>
      <c r="D18" s="22"/>
      <c r="E18" s="22"/>
      <c r="F18" s="22"/>
    </row>
    <row r="19" spans="1:6">
      <c r="A19" s="150" t="s">
        <v>1158</v>
      </c>
      <c r="B19" s="22"/>
      <c r="C19" s="22"/>
      <c r="D19" s="22"/>
      <c r="E19" s="22"/>
      <c r="F19" s="22"/>
    </row>
    <row r="20" spans="1:6">
      <c r="A20" s="22"/>
      <c r="B20" s="19" t="s">
        <v>1028</v>
      </c>
      <c r="C20" s="19" t="s">
        <v>1027</v>
      </c>
      <c r="D20" s="19" t="s">
        <v>1026</v>
      </c>
      <c r="E20" s="19" t="s">
        <v>1025</v>
      </c>
      <c r="F20" s="19" t="s">
        <v>1024</v>
      </c>
    </row>
    <row r="21" spans="1:6">
      <c r="A21" s="146" t="s">
        <v>1051</v>
      </c>
      <c r="B21" s="149" t="s">
        <v>1157</v>
      </c>
      <c r="C21" s="149" t="s">
        <v>1061</v>
      </c>
      <c r="D21" s="13" t="s">
        <v>1050</v>
      </c>
      <c r="E21" s="13" t="s">
        <v>1156</v>
      </c>
      <c r="F21" s="13" t="s">
        <v>1155</v>
      </c>
    </row>
    <row r="22" spans="1:6">
      <c r="A22" s="146" t="s">
        <v>1110</v>
      </c>
      <c r="B22" s="149" t="s">
        <v>1154</v>
      </c>
      <c r="C22" s="149" t="s">
        <v>1066</v>
      </c>
      <c r="D22" s="13" t="s">
        <v>1107</v>
      </c>
      <c r="E22" s="13" t="s">
        <v>1153</v>
      </c>
      <c r="F22" s="13" t="s">
        <v>1152</v>
      </c>
    </row>
    <row r="23" spans="1:6">
      <c r="A23" s="146" t="s">
        <v>1090</v>
      </c>
      <c r="B23" s="149" t="s">
        <v>1148</v>
      </c>
      <c r="C23" s="149" t="s">
        <v>1148</v>
      </c>
      <c r="D23" s="13" t="s">
        <v>1007</v>
      </c>
      <c r="E23" s="13" t="s">
        <v>1151</v>
      </c>
      <c r="F23" s="13" t="s">
        <v>1150</v>
      </c>
    </row>
    <row r="24" spans="1:6">
      <c r="A24" s="146" t="s">
        <v>1149</v>
      </c>
      <c r="B24" s="149" t="s">
        <v>1148</v>
      </c>
      <c r="C24" s="149" t="s">
        <v>1147</v>
      </c>
      <c r="D24" s="13" t="s">
        <v>1146</v>
      </c>
      <c r="E24" s="13" t="s">
        <v>1145</v>
      </c>
      <c r="F24" s="13" t="s">
        <v>1144</v>
      </c>
    </row>
    <row r="25" spans="1:6">
      <c r="A25" s="146" t="s">
        <v>986</v>
      </c>
      <c r="B25" s="13" t="s">
        <v>1143</v>
      </c>
      <c r="C25" s="149" t="s">
        <v>1142</v>
      </c>
      <c r="D25" s="13" t="s">
        <v>984</v>
      </c>
      <c r="E25" s="13" t="s">
        <v>1141</v>
      </c>
      <c r="F25" s="13" t="s">
        <v>1140</v>
      </c>
    </row>
    <row r="26" spans="1:6">
      <c r="A26" s="146" t="s">
        <v>1139</v>
      </c>
      <c r="B26" s="149" t="s">
        <v>1138</v>
      </c>
      <c r="C26" s="13" t="s">
        <v>1137</v>
      </c>
      <c r="D26" s="13" t="s">
        <v>1038</v>
      </c>
      <c r="E26" s="13" t="s">
        <v>1136</v>
      </c>
      <c r="F26" s="13" t="s">
        <v>1135</v>
      </c>
    </row>
    <row r="27" spans="1:6">
      <c r="A27" s="146" t="s">
        <v>1004</v>
      </c>
      <c r="B27" s="13" t="s">
        <v>1043</v>
      </c>
      <c r="C27" s="13" t="s">
        <v>1043</v>
      </c>
      <c r="D27" s="13" t="s">
        <v>1002</v>
      </c>
      <c r="E27" s="13" t="s">
        <v>1134</v>
      </c>
      <c r="F27" s="28" t="s">
        <v>1133</v>
      </c>
    </row>
    <row r="28" spans="1:6">
      <c r="A28" s="146" t="s">
        <v>1074</v>
      </c>
      <c r="B28" s="13" t="s">
        <v>1043</v>
      </c>
      <c r="C28" s="13" t="s">
        <v>1043</v>
      </c>
      <c r="D28" s="13" t="s">
        <v>1071</v>
      </c>
      <c r="E28" s="13" t="s">
        <v>1132</v>
      </c>
      <c r="F28" s="28" t="s">
        <v>1131</v>
      </c>
    </row>
    <row r="29" spans="1:6">
      <c r="A29" s="146" t="s">
        <v>1047</v>
      </c>
      <c r="B29" s="13" t="s">
        <v>1043</v>
      </c>
      <c r="C29" s="13" t="s">
        <v>1043</v>
      </c>
      <c r="D29" s="13" t="s">
        <v>1046</v>
      </c>
      <c r="E29" s="13" t="s">
        <v>1130</v>
      </c>
      <c r="F29" s="28" t="s">
        <v>1129</v>
      </c>
    </row>
    <row r="30" spans="1:6">
      <c r="A30" s="146" t="s">
        <v>1085</v>
      </c>
      <c r="B30" s="13" t="s">
        <v>1043</v>
      </c>
      <c r="C30" s="13" t="s">
        <v>1043</v>
      </c>
      <c r="D30" s="13" t="s">
        <v>997</v>
      </c>
      <c r="E30" s="13" t="s">
        <v>1128</v>
      </c>
      <c r="F30" s="28" t="s">
        <v>1127</v>
      </c>
    </row>
    <row r="31" spans="1:6">
      <c r="A31" s="22"/>
      <c r="B31" s="22"/>
      <c r="C31" s="22"/>
      <c r="D31" s="22"/>
      <c r="E31" s="22"/>
      <c r="F31" s="22"/>
    </row>
    <row r="32" spans="1:6">
      <c r="A32" s="150" t="s">
        <v>1126</v>
      </c>
      <c r="B32" s="22"/>
      <c r="C32" s="22"/>
      <c r="D32" s="22"/>
      <c r="E32" s="22"/>
      <c r="F32" s="22"/>
    </row>
    <row r="33" spans="1:6">
      <c r="A33" s="22"/>
      <c r="B33" s="19" t="s">
        <v>1028</v>
      </c>
      <c r="C33" s="19" t="s">
        <v>1027</v>
      </c>
      <c r="D33" s="19" t="s">
        <v>1026</v>
      </c>
      <c r="E33" s="19" t="s">
        <v>1025</v>
      </c>
      <c r="F33" s="19" t="s">
        <v>1024</v>
      </c>
    </row>
    <row r="34" spans="1:6">
      <c r="A34" s="146" t="s">
        <v>1125</v>
      </c>
      <c r="B34" s="149" t="s">
        <v>1022</v>
      </c>
      <c r="C34" s="13" t="s">
        <v>1083</v>
      </c>
      <c r="D34" s="13" t="s">
        <v>1113</v>
      </c>
      <c r="E34" s="13" t="s">
        <v>1124</v>
      </c>
      <c r="F34" s="13" t="s">
        <v>1123</v>
      </c>
    </row>
    <row r="35" spans="1:6">
      <c r="A35" s="146" t="s">
        <v>1122</v>
      </c>
      <c r="B35" s="149" t="s">
        <v>1121</v>
      </c>
      <c r="C35" s="149" t="s">
        <v>1120</v>
      </c>
      <c r="D35" s="13" t="s">
        <v>1119</v>
      </c>
      <c r="E35" s="13" t="s">
        <v>1118</v>
      </c>
      <c r="F35" s="13" t="s">
        <v>1117</v>
      </c>
    </row>
    <row r="36" spans="1:6">
      <c r="A36" s="146" t="s">
        <v>1116</v>
      </c>
      <c r="B36" s="149" t="s">
        <v>1115</v>
      </c>
      <c r="C36" s="13" t="s">
        <v>1114</v>
      </c>
      <c r="D36" s="13" t="s">
        <v>1113</v>
      </c>
      <c r="E36" s="13" t="s">
        <v>1112</v>
      </c>
      <c r="F36" s="13" t="s">
        <v>1111</v>
      </c>
    </row>
    <row r="37" spans="1:6">
      <c r="A37" s="146" t="s">
        <v>1110</v>
      </c>
      <c r="B37" s="149" t="s">
        <v>1109</v>
      </c>
      <c r="C37" s="149" t="s">
        <v>1108</v>
      </c>
      <c r="D37" s="13" t="s">
        <v>1107</v>
      </c>
      <c r="E37" s="13" t="s">
        <v>1106</v>
      </c>
      <c r="F37" s="13" t="s">
        <v>1105</v>
      </c>
    </row>
    <row r="38" spans="1:6">
      <c r="A38" s="146" t="s">
        <v>1104</v>
      </c>
      <c r="B38" s="149" t="s">
        <v>1103</v>
      </c>
      <c r="C38" s="149" t="s">
        <v>1102</v>
      </c>
      <c r="D38" s="13" t="s">
        <v>1101</v>
      </c>
      <c r="E38" s="13" t="s">
        <v>1100</v>
      </c>
      <c r="F38" s="13" t="s">
        <v>1099</v>
      </c>
    </row>
    <row r="39" spans="1:6">
      <c r="A39" s="146" t="s">
        <v>1047</v>
      </c>
      <c r="B39" s="149" t="s">
        <v>1098</v>
      </c>
      <c r="C39" s="149" t="s">
        <v>1097</v>
      </c>
      <c r="D39" s="13" t="s">
        <v>1046</v>
      </c>
      <c r="E39" s="13" t="s">
        <v>1096</v>
      </c>
      <c r="F39" s="13" t="s">
        <v>1095</v>
      </c>
    </row>
    <row r="40" spans="1:6">
      <c r="A40" s="146" t="s">
        <v>1094</v>
      </c>
      <c r="B40" s="149" t="s">
        <v>1093</v>
      </c>
      <c r="C40" s="13" t="s">
        <v>1078</v>
      </c>
      <c r="D40" s="13" t="s">
        <v>1016</v>
      </c>
      <c r="E40" s="13" t="s">
        <v>1092</v>
      </c>
      <c r="F40" s="13" t="s">
        <v>1091</v>
      </c>
    </row>
    <row r="41" spans="1:6">
      <c r="A41" s="146" t="s">
        <v>1090</v>
      </c>
      <c r="B41" s="13" t="s">
        <v>1089</v>
      </c>
      <c r="C41" s="13" t="s">
        <v>1088</v>
      </c>
      <c r="D41" s="13" t="s">
        <v>1007</v>
      </c>
      <c r="E41" s="13" t="s">
        <v>1087</v>
      </c>
      <c r="F41" s="28" t="s">
        <v>1086</v>
      </c>
    </row>
    <row r="42" spans="1:6">
      <c r="A42" s="146" t="s">
        <v>1085</v>
      </c>
      <c r="B42" s="13" t="s">
        <v>1084</v>
      </c>
      <c r="C42" s="13" t="s">
        <v>1083</v>
      </c>
      <c r="D42" s="13" t="s">
        <v>997</v>
      </c>
      <c r="E42" s="13" t="s">
        <v>1082</v>
      </c>
      <c r="F42" s="28" t="s">
        <v>1081</v>
      </c>
    </row>
    <row r="43" spans="1:6">
      <c r="A43" s="146" t="s">
        <v>1080</v>
      </c>
      <c r="B43" s="13" t="s">
        <v>1079</v>
      </c>
      <c r="C43" s="13" t="s">
        <v>1078</v>
      </c>
      <c r="D43" s="13" t="s">
        <v>1077</v>
      </c>
      <c r="E43" s="13" t="s">
        <v>1076</v>
      </c>
      <c r="F43" s="28" t="s">
        <v>1075</v>
      </c>
    </row>
    <row r="44" spans="1:6">
      <c r="A44" s="146" t="s">
        <v>1074</v>
      </c>
      <c r="B44" s="13" t="s">
        <v>1073</v>
      </c>
      <c r="C44" s="13" t="s">
        <v>1072</v>
      </c>
      <c r="D44" s="13" t="s">
        <v>1071</v>
      </c>
      <c r="E44" s="13" t="s">
        <v>1070</v>
      </c>
      <c r="F44" s="28" t="s">
        <v>1069</v>
      </c>
    </row>
    <row r="45" spans="1:6">
      <c r="A45" s="22"/>
      <c r="B45" s="22"/>
      <c r="C45" s="22"/>
      <c r="D45" s="22"/>
      <c r="E45" s="22"/>
      <c r="F45" s="22"/>
    </row>
    <row r="46" spans="1:6">
      <c r="A46" s="150" t="s">
        <v>1068</v>
      </c>
      <c r="B46" s="22"/>
      <c r="C46" s="22"/>
      <c r="D46" s="22"/>
      <c r="E46" s="22"/>
      <c r="F46" s="22"/>
    </row>
    <row r="47" spans="1:6">
      <c r="A47" s="22"/>
      <c r="B47" s="19" t="s">
        <v>1028</v>
      </c>
      <c r="C47" s="19" t="s">
        <v>1027</v>
      </c>
      <c r="D47" s="19" t="s">
        <v>1026</v>
      </c>
      <c r="E47" s="19" t="s">
        <v>1025</v>
      </c>
      <c r="F47" s="19" t="s">
        <v>1024</v>
      </c>
    </row>
    <row r="48" spans="1:6">
      <c r="A48" s="146" t="s">
        <v>1067</v>
      </c>
      <c r="B48" s="149" t="s">
        <v>1066</v>
      </c>
      <c r="C48" s="149" t="s">
        <v>1054</v>
      </c>
      <c r="D48" s="13" t="s">
        <v>1065</v>
      </c>
      <c r="E48" s="13" t="s">
        <v>1064</v>
      </c>
      <c r="F48" s="13" t="s">
        <v>1063</v>
      </c>
    </row>
    <row r="49" spans="1:6">
      <c r="A49" s="148" t="s">
        <v>999</v>
      </c>
      <c r="B49" s="147" t="s">
        <v>1062</v>
      </c>
      <c r="C49" s="147" t="s">
        <v>1061</v>
      </c>
      <c r="D49" s="13" t="s">
        <v>997</v>
      </c>
      <c r="E49" s="13" t="s">
        <v>1042</v>
      </c>
      <c r="F49" s="13" t="s">
        <v>1060</v>
      </c>
    </row>
    <row r="50" spans="1:6">
      <c r="A50" s="146" t="s">
        <v>1009</v>
      </c>
      <c r="B50" s="149" t="s">
        <v>1059</v>
      </c>
      <c r="C50" s="149" t="s">
        <v>1058</v>
      </c>
      <c r="D50" s="13" t="s">
        <v>1007</v>
      </c>
      <c r="E50" s="13" t="s">
        <v>1057</v>
      </c>
      <c r="F50" s="13" t="s">
        <v>1056</v>
      </c>
    </row>
    <row r="51" spans="1:6">
      <c r="A51" s="146" t="s">
        <v>1013</v>
      </c>
      <c r="B51" s="13" t="s">
        <v>1055</v>
      </c>
      <c r="C51" s="149" t="s">
        <v>1054</v>
      </c>
      <c r="D51" s="13" t="s">
        <v>1002</v>
      </c>
      <c r="E51" s="13" t="s">
        <v>1053</v>
      </c>
      <c r="F51" s="13" t="s">
        <v>1052</v>
      </c>
    </row>
    <row r="52" spans="1:6">
      <c r="A52" s="146" t="s">
        <v>1051</v>
      </c>
      <c r="B52" s="13" t="s">
        <v>1043</v>
      </c>
      <c r="C52" s="13" t="s">
        <v>1043</v>
      </c>
      <c r="D52" s="13" t="s">
        <v>1050</v>
      </c>
      <c r="E52" s="13" t="s">
        <v>1049</v>
      </c>
      <c r="F52" s="28" t="s">
        <v>1048</v>
      </c>
    </row>
    <row r="53" spans="1:6">
      <c r="A53" s="146" t="s">
        <v>1047</v>
      </c>
      <c r="B53" s="13" t="s">
        <v>1043</v>
      </c>
      <c r="C53" s="13" t="s">
        <v>1043</v>
      </c>
      <c r="D53" s="13" t="s">
        <v>1046</v>
      </c>
      <c r="E53" s="13" t="s">
        <v>1045</v>
      </c>
      <c r="F53" s="28" t="s">
        <v>1044</v>
      </c>
    </row>
    <row r="54" spans="1:6">
      <c r="A54" s="148" t="s">
        <v>990</v>
      </c>
      <c r="B54" s="147" t="s">
        <v>1043</v>
      </c>
      <c r="C54" s="147" t="s">
        <v>1043</v>
      </c>
      <c r="D54" s="13" t="s">
        <v>989</v>
      </c>
      <c r="E54" s="13" t="s">
        <v>1042</v>
      </c>
      <c r="F54" s="28" t="s">
        <v>1041</v>
      </c>
    </row>
    <row r="55" spans="1:6">
      <c r="A55" s="22"/>
      <c r="B55" s="22"/>
      <c r="C55" s="22"/>
      <c r="D55" s="22"/>
      <c r="E55" s="22"/>
      <c r="F55" s="22"/>
    </row>
    <row r="56" spans="1:6">
      <c r="A56" s="150" t="s">
        <v>1040</v>
      </c>
      <c r="B56" s="22"/>
      <c r="C56" s="22"/>
      <c r="D56" s="22"/>
      <c r="E56" s="22"/>
      <c r="F56" s="22"/>
    </row>
    <row r="57" spans="1:6">
      <c r="A57" s="22"/>
      <c r="B57" s="19" t="s">
        <v>1028</v>
      </c>
      <c r="C57" s="19" t="s">
        <v>1027</v>
      </c>
      <c r="D57" s="19" t="s">
        <v>1026</v>
      </c>
      <c r="E57" s="19" t="s">
        <v>1025</v>
      </c>
      <c r="F57" s="19" t="s">
        <v>1024</v>
      </c>
    </row>
    <row r="58" spans="1:6">
      <c r="A58" s="146" t="s">
        <v>1039</v>
      </c>
      <c r="B58" s="149">
        <v>100</v>
      </c>
      <c r="C58" s="149">
        <v>100</v>
      </c>
      <c r="D58" s="13" t="s">
        <v>1038</v>
      </c>
      <c r="E58" s="13" t="s">
        <v>1037</v>
      </c>
      <c r="F58" s="13" t="s">
        <v>1036</v>
      </c>
    </row>
    <row r="59" spans="1:6">
      <c r="A59" s="146" t="s">
        <v>1035</v>
      </c>
      <c r="B59" s="13">
        <v>15</v>
      </c>
      <c r="C59" s="149">
        <v>100</v>
      </c>
      <c r="D59" s="13" t="s">
        <v>1034</v>
      </c>
      <c r="E59" s="13" t="s">
        <v>1033</v>
      </c>
      <c r="F59" s="13" t="s">
        <v>1032</v>
      </c>
    </row>
    <row r="60" spans="1:6">
      <c r="A60" s="146" t="s">
        <v>995</v>
      </c>
      <c r="B60" s="13">
        <v>0</v>
      </c>
      <c r="C60" s="13">
        <v>0</v>
      </c>
      <c r="D60" s="13" t="s">
        <v>993</v>
      </c>
      <c r="E60" s="13" t="s">
        <v>1031</v>
      </c>
      <c r="F60" s="28" t="s">
        <v>1030</v>
      </c>
    </row>
    <row r="61" spans="1:6">
      <c r="A61" s="22"/>
      <c r="B61" s="22"/>
      <c r="C61" s="22"/>
      <c r="D61" s="22"/>
      <c r="E61" s="22"/>
      <c r="F61" s="22"/>
    </row>
    <row r="62" spans="1:6">
      <c r="A62" s="150" t="s">
        <v>1029</v>
      </c>
      <c r="B62" s="22"/>
      <c r="C62" s="22"/>
      <c r="D62" s="22"/>
      <c r="E62" s="22"/>
      <c r="F62" s="22"/>
    </row>
    <row r="63" spans="1:6">
      <c r="A63" s="22"/>
      <c r="B63" s="19" t="s">
        <v>1028</v>
      </c>
      <c r="C63" s="19" t="s">
        <v>1027</v>
      </c>
      <c r="D63" s="19" t="s">
        <v>1026</v>
      </c>
      <c r="E63" s="19" t="s">
        <v>1025</v>
      </c>
      <c r="F63" s="19" t="s">
        <v>1024</v>
      </c>
    </row>
    <row r="64" spans="1:6">
      <c r="A64" s="146" t="s">
        <v>1023</v>
      </c>
      <c r="B64" s="149" t="s">
        <v>1022</v>
      </c>
      <c r="C64" s="149">
        <v>100</v>
      </c>
      <c r="D64" s="13" t="s">
        <v>1021</v>
      </c>
      <c r="E64" s="13" t="s">
        <v>1020</v>
      </c>
      <c r="F64" s="13" t="s">
        <v>1019</v>
      </c>
    </row>
    <row r="65" spans="1:6">
      <c r="A65" s="146" t="s">
        <v>1018</v>
      </c>
      <c r="B65" s="149" t="s">
        <v>1017</v>
      </c>
      <c r="C65" s="149">
        <v>80</v>
      </c>
      <c r="D65" s="13" t="s">
        <v>1016</v>
      </c>
      <c r="E65" s="13" t="s">
        <v>1015</v>
      </c>
      <c r="F65" s="13" t="s">
        <v>1014</v>
      </c>
    </row>
    <row r="66" spans="1:6">
      <c r="A66" s="146" t="s">
        <v>1013</v>
      </c>
      <c r="B66" s="13" t="s">
        <v>1012</v>
      </c>
      <c r="C66" s="13">
        <v>100</v>
      </c>
      <c r="D66" s="13" t="s">
        <v>1002</v>
      </c>
      <c r="E66" s="13" t="s">
        <v>1011</v>
      </c>
      <c r="F66" s="13" t="s">
        <v>1010</v>
      </c>
    </row>
    <row r="67" spans="1:6">
      <c r="A67" s="146" t="s">
        <v>1009</v>
      </c>
      <c r="B67" s="13" t="s">
        <v>1008</v>
      </c>
      <c r="C67" s="13">
        <v>80</v>
      </c>
      <c r="D67" s="13" t="s">
        <v>1007</v>
      </c>
      <c r="E67" s="13" t="s">
        <v>1006</v>
      </c>
      <c r="F67" s="13" t="s">
        <v>1005</v>
      </c>
    </row>
    <row r="68" spans="1:6">
      <c r="A68" s="146" t="s">
        <v>1004</v>
      </c>
      <c r="B68" s="13" t="s">
        <v>1003</v>
      </c>
      <c r="C68" s="13">
        <v>80</v>
      </c>
      <c r="D68" s="13" t="s">
        <v>1002</v>
      </c>
      <c r="E68" s="13" t="s">
        <v>1001</v>
      </c>
      <c r="F68" s="13" t="s">
        <v>1000</v>
      </c>
    </row>
    <row r="69" spans="1:6">
      <c r="A69" s="148" t="s">
        <v>999</v>
      </c>
      <c r="B69" s="147" t="s">
        <v>998</v>
      </c>
      <c r="C69" s="147">
        <v>100</v>
      </c>
      <c r="D69" s="13" t="s">
        <v>997</v>
      </c>
      <c r="E69" s="13" t="s">
        <v>988</v>
      </c>
      <c r="F69" s="13" t="s">
        <v>996</v>
      </c>
    </row>
    <row r="70" spans="1:6">
      <c r="A70" s="146" t="s">
        <v>995</v>
      </c>
      <c r="B70" s="13" t="s">
        <v>994</v>
      </c>
      <c r="C70" s="13">
        <v>20</v>
      </c>
      <c r="D70" s="13" t="s">
        <v>993</v>
      </c>
      <c r="E70" s="13" t="s">
        <v>992</v>
      </c>
      <c r="F70" s="28" t="s">
        <v>991</v>
      </c>
    </row>
    <row r="71" spans="1:6">
      <c r="A71" s="148" t="s">
        <v>990</v>
      </c>
      <c r="B71" s="147" t="s">
        <v>985</v>
      </c>
      <c r="C71" s="147">
        <v>0</v>
      </c>
      <c r="D71" s="13" t="s">
        <v>989</v>
      </c>
      <c r="E71" s="13" t="s">
        <v>988</v>
      </c>
      <c r="F71" s="28" t="s">
        <v>987</v>
      </c>
    </row>
    <row r="72" spans="1:6">
      <c r="A72" s="146" t="s">
        <v>986</v>
      </c>
      <c r="B72" s="13" t="s">
        <v>985</v>
      </c>
      <c r="C72" s="13">
        <v>0</v>
      </c>
      <c r="D72" s="13" t="s">
        <v>984</v>
      </c>
      <c r="E72" s="13" t="s">
        <v>983</v>
      </c>
      <c r="F72" s="28" t="s">
        <v>982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53"/>
  <sheetViews>
    <sheetView zoomScale="57" zoomScaleNormal="57" workbookViewId="0">
      <pane ySplit="1" topLeftCell="A170" activePane="bottomLeft" state="frozen"/>
      <selection pane="bottomLeft" activeCell="J250" sqref="J250"/>
    </sheetView>
  </sheetViews>
  <sheetFormatPr baseColWidth="10" defaultColWidth="11.5" defaultRowHeight="13"/>
  <cols>
    <col min="1" max="1" width="4" style="2" bestFit="1" customWidth="1"/>
    <col min="2" max="2" width="9.1640625" style="2" customWidth="1"/>
    <col min="3" max="3" width="12.83203125" style="2" bestFit="1" customWidth="1"/>
    <col min="4" max="4" width="28" style="2" bestFit="1" customWidth="1"/>
    <col min="5" max="5" width="9.1640625" style="2" customWidth="1"/>
    <col min="6" max="6" width="4.6640625" style="2" bestFit="1" customWidth="1"/>
    <col min="7" max="7" width="11.5" style="2"/>
    <col min="8" max="8" width="15" style="2" bestFit="1" customWidth="1"/>
    <col min="9" max="11" width="11.5" style="2"/>
    <col min="12" max="12" width="19.5" style="2" bestFit="1" customWidth="1"/>
    <col min="13" max="16384" width="11.5" style="1"/>
  </cols>
  <sheetData>
    <row r="1" spans="1:12" ht="42">
      <c r="A1" s="5"/>
      <c r="B1" s="6" t="s">
        <v>1</v>
      </c>
      <c r="C1" s="6" t="s">
        <v>0</v>
      </c>
      <c r="D1" s="6" t="s">
        <v>2</v>
      </c>
      <c r="E1" s="6" t="s">
        <v>125</v>
      </c>
      <c r="F1" s="6" t="s">
        <v>126</v>
      </c>
      <c r="G1" s="6" t="s">
        <v>127</v>
      </c>
      <c r="H1" s="6" t="s">
        <v>154</v>
      </c>
      <c r="I1" s="6" t="s">
        <v>155</v>
      </c>
      <c r="J1" s="6" t="s">
        <v>156</v>
      </c>
      <c r="K1" s="6" t="s">
        <v>188</v>
      </c>
      <c r="L1" s="6" t="s">
        <v>159</v>
      </c>
    </row>
    <row r="2" spans="1:12" ht="14">
      <c r="A2" s="3">
        <v>1</v>
      </c>
      <c r="B2" s="4" t="s">
        <v>4</v>
      </c>
      <c r="C2" s="4" t="s">
        <v>3</v>
      </c>
      <c r="D2" s="4" t="s">
        <v>5</v>
      </c>
      <c r="E2" s="4"/>
      <c r="F2" s="4">
        <v>1</v>
      </c>
      <c r="G2" s="3"/>
      <c r="H2" s="3"/>
      <c r="I2" s="3"/>
      <c r="J2" s="3"/>
      <c r="K2" s="3"/>
      <c r="L2" s="3"/>
    </row>
    <row r="3" spans="1:12" ht="14">
      <c r="A3" s="3">
        <v>2</v>
      </c>
      <c r="B3" s="4" t="s">
        <v>4</v>
      </c>
      <c r="C3" s="4" t="s">
        <v>9</v>
      </c>
      <c r="D3" s="4" t="s">
        <v>37</v>
      </c>
      <c r="E3" s="4">
        <v>1</v>
      </c>
      <c r="F3" s="4">
        <v>1</v>
      </c>
      <c r="G3" s="3"/>
      <c r="H3" s="3"/>
      <c r="I3" s="3"/>
      <c r="J3" s="3">
        <v>1</v>
      </c>
      <c r="K3" s="3"/>
      <c r="L3" s="3" t="s">
        <v>160</v>
      </c>
    </row>
    <row r="4" spans="1:12" ht="14">
      <c r="A4" s="3">
        <v>3</v>
      </c>
      <c r="B4" s="4" t="s">
        <v>4</v>
      </c>
      <c r="C4" s="4" t="s">
        <v>3</v>
      </c>
      <c r="D4" s="4" t="s">
        <v>7</v>
      </c>
      <c r="E4" s="4"/>
      <c r="F4" s="4">
        <v>1</v>
      </c>
      <c r="G4" s="3"/>
      <c r="H4" s="3"/>
      <c r="I4" s="3"/>
      <c r="J4" s="3"/>
      <c r="K4" s="3"/>
      <c r="L4" s="3"/>
    </row>
    <row r="5" spans="1:12" ht="14">
      <c r="A5" s="3">
        <v>4</v>
      </c>
      <c r="B5" s="4" t="s">
        <v>4</v>
      </c>
      <c r="C5" s="4" t="s">
        <v>3</v>
      </c>
      <c r="D5" s="4" t="s">
        <v>10</v>
      </c>
      <c r="E5" s="4"/>
      <c r="F5" s="4">
        <v>1</v>
      </c>
      <c r="G5" s="3"/>
      <c r="H5" s="3"/>
      <c r="I5" s="3"/>
      <c r="J5" s="3"/>
      <c r="K5" s="3"/>
      <c r="L5" s="3"/>
    </row>
    <row r="6" spans="1:12" ht="14">
      <c r="A6" s="3">
        <v>5</v>
      </c>
      <c r="B6" s="4" t="s">
        <v>4</v>
      </c>
      <c r="C6" s="4" t="s">
        <v>9</v>
      </c>
      <c r="D6" s="4" t="s">
        <v>8</v>
      </c>
      <c r="E6" s="4">
        <v>1</v>
      </c>
      <c r="F6" s="4"/>
      <c r="G6" s="3"/>
      <c r="H6" s="3"/>
      <c r="I6" s="3"/>
      <c r="J6" s="3">
        <v>1</v>
      </c>
      <c r="K6" s="3"/>
      <c r="L6" s="3"/>
    </row>
    <row r="7" spans="1:12" ht="14">
      <c r="A7" s="3">
        <v>6</v>
      </c>
      <c r="B7" s="4" t="s">
        <v>4</v>
      </c>
      <c r="C7" s="4" t="s">
        <v>3</v>
      </c>
      <c r="D7" s="4" t="s">
        <v>140</v>
      </c>
      <c r="E7" s="4">
        <v>1</v>
      </c>
      <c r="F7" s="4">
        <v>1</v>
      </c>
      <c r="G7" s="3"/>
      <c r="H7" s="3"/>
      <c r="I7" s="3"/>
      <c r="J7" s="3">
        <v>2</v>
      </c>
      <c r="K7" s="3"/>
      <c r="L7" s="3" t="s">
        <v>160</v>
      </c>
    </row>
    <row r="8" spans="1:12" ht="14">
      <c r="A8" s="3">
        <v>7</v>
      </c>
      <c r="B8" s="4" t="s">
        <v>4</v>
      </c>
      <c r="C8" s="4" t="s">
        <v>100</v>
      </c>
      <c r="D8" s="4" t="s">
        <v>142</v>
      </c>
      <c r="E8" s="4"/>
      <c r="F8" s="4"/>
      <c r="G8" s="3"/>
      <c r="H8" s="3"/>
      <c r="I8" s="3"/>
      <c r="J8" s="3">
        <v>1</v>
      </c>
      <c r="K8" s="3"/>
      <c r="L8" s="3" t="s">
        <v>160</v>
      </c>
    </row>
    <row r="9" spans="1:12" ht="14">
      <c r="A9" s="3">
        <v>8</v>
      </c>
      <c r="B9" s="4" t="s">
        <v>4</v>
      </c>
      <c r="C9" s="4" t="s">
        <v>9</v>
      </c>
      <c r="D9" s="4" t="s">
        <v>143</v>
      </c>
      <c r="E9" s="4">
        <v>1</v>
      </c>
      <c r="F9" s="4"/>
      <c r="G9" s="3"/>
      <c r="H9" s="3"/>
      <c r="I9" s="3"/>
      <c r="J9" s="3">
        <v>1</v>
      </c>
      <c r="K9" s="3"/>
      <c r="L9" s="3" t="s">
        <v>160</v>
      </c>
    </row>
    <row r="10" spans="1:12" ht="14">
      <c r="A10" s="3">
        <v>9</v>
      </c>
      <c r="B10" s="4" t="s">
        <v>4</v>
      </c>
      <c r="C10" s="4" t="s">
        <v>9</v>
      </c>
      <c r="D10" s="4" t="s">
        <v>161</v>
      </c>
      <c r="E10" s="4"/>
      <c r="F10" s="4"/>
      <c r="G10" s="3"/>
      <c r="H10" s="3"/>
      <c r="I10" s="3"/>
      <c r="J10" s="3"/>
      <c r="K10" s="3"/>
      <c r="L10" s="3" t="s">
        <v>162</v>
      </c>
    </row>
    <row r="11" spans="1:12" ht="14">
      <c r="A11" s="3">
        <v>10</v>
      </c>
      <c r="B11" s="4" t="s">
        <v>4</v>
      </c>
      <c r="C11" s="4" t="s">
        <v>9</v>
      </c>
      <c r="D11" s="4" t="s">
        <v>153</v>
      </c>
      <c r="E11" s="4"/>
      <c r="F11" s="4"/>
      <c r="G11" s="3"/>
      <c r="H11" s="3"/>
      <c r="I11" s="3"/>
      <c r="J11" s="3"/>
      <c r="K11" s="3"/>
      <c r="L11" s="3" t="s">
        <v>192</v>
      </c>
    </row>
    <row r="12" spans="1:12" ht="14">
      <c r="A12" s="3">
        <v>11</v>
      </c>
      <c r="B12" s="4" t="s">
        <v>4</v>
      </c>
      <c r="C12" s="4" t="s">
        <v>34</v>
      </c>
      <c r="D12" s="4" t="s">
        <v>35</v>
      </c>
      <c r="E12" s="4">
        <v>1</v>
      </c>
      <c r="F12" s="4">
        <v>1</v>
      </c>
      <c r="G12" s="3"/>
      <c r="H12" s="3"/>
      <c r="I12" s="3"/>
      <c r="J12" s="3">
        <v>1</v>
      </c>
      <c r="K12" s="3"/>
      <c r="L12" s="3" t="s">
        <v>160</v>
      </c>
    </row>
    <row r="13" spans="1:12" ht="14">
      <c r="A13" s="3">
        <v>12</v>
      </c>
      <c r="B13" s="4" t="s">
        <v>4</v>
      </c>
      <c r="C13" s="4" t="s">
        <v>9</v>
      </c>
      <c r="D13" s="4" t="s">
        <v>144</v>
      </c>
      <c r="E13" s="4"/>
      <c r="F13" s="4"/>
      <c r="G13" s="3"/>
      <c r="H13" s="3"/>
      <c r="I13" s="3"/>
      <c r="J13" s="3"/>
      <c r="K13" s="3"/>
      <c r="L13" s="3" t="s">
        <v>160</v>
      </c>
    </row>
    <row r="14" spans="1:12" ht="14">
      <c r="A14" s="3">
        <v>13</v>
      </c>
      <c r="B14" s="4" t="s">
        <v>4</v>
      </c>
      <c r="C14" s="4" t="s">
        <v>9</v>
      </c>
      <c r="D14" s="4" t="s">
        <v>145</v>
      </c>
      <c r="E14" s="4"/>
      <c r="F14" s="4"/>
      <c r="G14" s="3"/>
      <c r="H14" s="3" t="s">
        <v>135</v>
      </c>
      <c r="I14" s="3"/>
      <c r="J14" s="3">
        <v>1</v>
      </c>
      <c r="K14" s="3"/>
      <c r="L14" s="3" t="s">
        <v>160</v>
      </c>
    </row>
    <row r="15" spans="1:12" ht="14">
      <c r="A15" s="3">
        <v>14</v>
      </c>
      <c r="B15" s="4" t="s">
        <v>4</v>
      </c>
      <c r="C15" s="4" t="s">
        <v>9</v>
      </c>
      <c r="D15" s="4" t="s">
        <v>146</v>
      </c>
      <c r="E15" s="4">
        <v>1</v>
      </c>
      <c r="F15" s="4">
        <v>1</v>
      </c>
      <c r="G15" s="3"/>
      <c r="H15" s="3"/>
      <c r="I15" s="3"/>
      <c r="J15" s="3">
        <v>1</v>
      </c>
      <c r="K15" s="3"/>
      <c r="L15" s="3" t="s">
        <v>160</v>
      </c>
    </row>
    <row r="16" spans="1:12" ht="14">
      <c r="A16" s="3">
        <v>15</v>
      </c>
      <c r="B16" s="4" t="s">
        <v>4</v>
      </c>
      <c r="C16" s="4" t="s">
        <v>9</v>
      </c>
      <c r="D16" s="4" t="s">
        <v>14</v>
      </c>
      <c r="E16" s="4"/>
      <c r="F16" s="4"/>
      <c r="G16" s="3"/>
      <c r="H16" s="3" t="s">
        <v>134</v>
      </c>
      <c r="I16" s="3"/>
      <c r="J16" s="3">
        <v>1</v>
      </c>
      <c r="K16" s="3"/>
      <c r="L16" s="3" t="s">
        <v>160</v>
      </c>
    </row>
    <row r="17" spans="1:12" ht="14">
      <c r="A17" s="3">
        <v>16</v>
      </c>
      <c r="B17" s="4" t="s">
        <v>4</v>
      </c>
      <c r="C17" s="4" t="s">
        <v>100</v>
      </c>
      <c r="D17" s="4" t="s">
        <v>147</v>
      </c>
      <c r="E17" s="4">
        <v>1</v>
      </c>
      <c r="F17" s="4">
        <v>1</v>
      </c>
      <c r="G17" s="3"/>
      <c r="H17" s="3"/>
      <c r="I17" s="3"/>
      <c r="J17" s="3">
        <v>1</v>
      </c>
      <c r="K17" s="3"/>
      <c r="L17" s="3"/>
    </row>
    <row r="18" spans="1:12" ht="14">
      <c r="A18" s="3">
        <v>17</v>
      </c>
      <c r="B18" s="4" t="s">
        <v>4</v>
      </c>
      <c r="C18" s="4" t="s">
        <v>3</v>
      </c>
      <c r="D18" s="4" t="s">
        <v>12</v>
      </c>
      <c r="E18" s="4">
        <v>1</v>
      </c>
      <c r="F18" s="4">
        <v>1</v>
      </c>
      <c r="G18" s="3"/>
      <c r="H18" s="3"/>
      <c r="I18" s="3"/>
      <c r="J18" s="3">
        <v>1</v>
      </c>
      <c r="K18" s="3"/>
      <c r="L18" s="3"/>
    </row>
    <row r="19" spans="1:12" ht="14">
      <c r="A19" s="3">
        <v>18</v>
      </c>
      <c r="B19" s="4" t="s">
        <v>4</v>
      </c>
      <c r="C19" s="4" t="s">
        <v>9</v>
      </c>
      <c r="D19" s="4" t="s">
        <v>16</v>
      </c>
      <c r="E19" s="4">
        <v>1</v>
      </c>
      <c r="F19" s="4"/>
      <c r="G19" s="3"/>
      <c r="H19" s="3"/>
      <c r="I19" s="3"/>
      <c r="J19" s="3">
        <v>1</v>
      </c>
      <c r="K19" s="3"/>
      <c r="L19" s="3" t="s">
        <v>160</v>
      </c>
    </row>
    <row r="20" spans="1:12" ht="14">
      <c r="A20" s="3">
        <v>19</v>
      </c>
      <c r="B20" s="4" t="s">
        <v>4</v>
      </c>
      <c r="C20" s="4" t="s">
        <v>9</v>
      </c>
      <c r="D20" s="4" t="s">
        <v>148</v>
      </c>
      <c r="E20" s="4"/>
      <c r="F20" s="4"/>
      <c r="G20" s="3"/>
      <c r="H20" s="3"/>
      <c r="I20" s="3"/>
      <c r="J20" s="3">
        <v>1</v>
      </c>
      <c r="K20" s="3"/>
      <c r="L20" s="3" t="s">
        <v>160</v>
      </c>
    </row>
    <row r="21" spans="1:12" ht="14">
      <c r="A21" s="3">
        <v>20</v>
      </c>
      <c r="B21" s="4" t="s">
        <v>4</v>
      </c>
      <c r="C21" s="4" t="s">
        <v>9</v>
      </c>
      <c r="D21" s="4" t="s">
        <v>149</v>
      </c>
      <c r="E21" s="4"/>
      <c r="F21" s="4"/>
      <c r="G21" s="3"/>
      <c r="H21" s="3"/>
      <c r="I21" s="3"/>
      <c r="J21" s="3"/>
      <c r="K21" s="3"/>
      <c r="L21" s="3" t="s">
        <v>193</v>
      </c>
    </row>
    <row r="22" spans="1:12" ht="14">
      <c r="A22" s="3">
        <v>21</v>
      </c>
      <c r="B22" s="4" t="s">
        <v>4</v>
      </c>
      <c r="C22" s="4" t="s">
        <v>100</v>
      </c>
      <c r="D22" s="4" t="s">
        <v>101</v>
      </c>
      <c r="E22" s="4">
        <v>1</v>
      </c>
      <c r="F22" s="4">
        <v>1</v>
      </c>
      <c r="G22" s="3"/>
      <c r="H22" s="3"/>
      <c r="I22" s="3"/>
      <c r="J22" s="3">
        <v>1</v>
      </c>
      <c r="K22" s="3"/>
      <c r="L22" s="3" t="s">
        <v>160</v>
      </c>
    </row>
    <row r="23" spans="1:12" ht="14">
      <c r="A23" s="3">
        <v>22</v>
      </c>
      <c r="B23" s="4" t="s">
        <v>4</v>
      </c>
      <c r="C23" s="4" t="s">
        <v>9</v>
      </c>
      <c r="D23" s="4" t="s">
        <v>18</v>
      </c>
      <c r="E23" s="4"/>
      <c r="F23" s="4"/>
      <c r="G23" s="3"/>
      <c r="H23" s="3" t="s">
        <v>137</v>
      </c>
      <c r="I23" s="3"/>
      <c r="J23" s="3"/>
      <c r="K23" s="3"/>
      <c r="L23" s="3"/>
    </row>
    <row r="24" spans="1:12" ht="14">
      <c r="A24" s="3">
        <v>23</v>
      </c>
      <c r="B24" s="4" t="s">
        <v>4</v>
      </c>
      <c r="C24" s="4" t="s">
        <v>9</v>
      </c>
      <c r="D24" s="4" t="s">
        <v>20</v>
      </c>
      <c r="E24" s="4">
        <v>1</v>
      </c>
      <c r="F24" s="4"/>
      <c r="G24" s="3"/>
      <c r="H24" s="3"/>
      <c r="I24" s="3"/>
      <c r="J24" s="3">
        <v>1</v>
      </c>
      <c r="K24" s="3"/>
      <c r="L24" s="3"/>
    </row>
    <row r="25" spans="1:12" ht="14">
      <c r="A25" s="3">
        <v>24</v>
      </c>
      <c r="B25" s="4" t="s">
        <v>4</v>
      </c>
      <c r="C25" s="4" t="s">
        <v>3</v>
      </c>
      <c r="D25" s="4" t="s">
        <v>6</v>
      </c>
      <c r="E25" s="4"/>
      <c r="F25" s="4"/>
      <c r="G25" s="3"/>
      <c r="H25" s="3" t="s">
        <v>126</v>
      </c>
      <c r="I25" s="3"/>
      <c r="J25" s="3">
        <v>1</v>
      </c>
      <c r="K25" s="3"/>
      <c r="L25" s="3"/>
    </row>
    <row r="26" spans="1:12" ht="14">
      <c r="A26" s="3">
        <v>25</v>
      </c>
      <c r="B26" s="4" t="s">
        <v>4</v>
      </c>
      <c r="C26" s="4" t="s">
        <v>9</v>
      </c>
      <c r="D26" s="4" t="s">
        <v>150</v>
      </c>
      <c r="E26" s="4">
        <v>1</v>
      </c>
      <c r="F26" s="4"/>
      <c r="G26" s="3"/>
      <c r="H26" s="3"/>
      <c r="I26" s="3"/>
      <c r="J26" s="3">
        <v>1</v>
      </c>
      <c r="K26" s="3"/>
      <c r="L26" s="3"/>
    </row>
    <row r="27" spans="1:12" ht="14">
      <c r="A27" s="3">
        <v>26</v>
      </c>
      <c r="B27" s="4" t="s">
        <v>4</v>
      </c>
      <c r="C27" s="4" t="s">
        <v>100</v>
      </c>
      <c r="D27" s="4" t="s">
        <v>102</v>
      </c>
      <c r="E27" s="4">
        <v>1</v>
      </c>
      <c r="F27" s="4">
        <v>1</v>
      </c>
      <c r="G27" s="3"/>
      <c r="H27" s="3"/>
      <c r="I27" s="3"/>
      <c r="J27" s="3">
        <v>1</v>
      </c>
      <c r="K27" s="3"/>
      <c r="L27" s="3" t="s">
        <v>160</v>
      </c>
    </row>
    <row r="28" spans="1:12" ht="14">
      <c r="A28" s="3">
        <v>27</v>
      </c>
      <c r="B28" s="4" t="s">
        <v>4</v>
      </c>
      <c r="C28" s="4" t="s">
        <v>9</v>
      </c>
      <c r="D28" s="4" t="s">
        <v>151</v>
      </c>
      <c r="E28" s="4"/>
      <c r="F28" s="4"/>
      <c r="G28" s="3"/>
      <c r="H28" s="3"/>
      <c r="I28" s="3"/>
      <c r="J28" s="3"/>
      <c r="K28" s="3"/>
      <c r="L28" s="3" t="s">
        <v>194</v>
      </c>
    </row>
    <row r="29" spans="1:12" ht="14">
      <c r="A29" s="3">
        <v>28</v>
      </c>
      <c r="B29" s="4" t="s">
        <v>4</v>
      </c>
      <c r="C29" s="4" t="s">
        <v>9</v>
      </c>
      <c r="D29" s="4" t="s">
        <v>11</v>
      </c>
      <c r="E29" s="4"/>
      <c r="F29" s="4"/>
      <c r="G29" s="3"/>
      <c r="H29" s="3" t="s">
        <v>136</v>
      </c>
      <c r="I29" s="3"/>
      <c r="J29" s="3"/>
      <c r="K29" s="3"/>
      <c r="L29" s="3" t="s">
        <v>160</v>
      </c>
    </row>
    <row r="30" spans="1:12" ht="14">
      <c r="A30" s="3">
        <v>29</v>
      </c>
      <c r="B30" s="4" t="s">
        <v>4</v>
      </c>
      <c r="C30" s="4" t="s">
        <v>9</v>
      </c>
      <c r="D30" s="4" t="s">
        <v>40</v>
      </c>
      <c r="E30" s="4">
        <v>1</v>
      </c>
      <c r="F30" s="4">
        <v>1</v>
      </c>
      <c r="G30" s="3"/>
      <c r="H30" s="3"/>
      <c r="I30" s="3"/>
      <c r="J30" s="3">
        <v>1</v>
      </c>
      <c r="K30" s="3"/>
      <c r="L30" s="3" t="s">
        <v>160</v>
      </c>
    </row>
    <row r="31" spans="1:12" ht="14">
      <c r="A31" s="3">
        <v>30</v>
      </c>
      <c r="B31" s="4" t="s">
        <v>4</v>
      </c>
      <c r="C31" s="4" t="s">
        <v>3</v>
      </c>
      <c r="D31" s="4" t="s">
        <v>13</v>
      </c>
      <c r="E31" s="4"/>
      <c r="F31" s="4">
        <v>1</v>
      </c>
      <c r="G31" s="3"/>
      <c r="H31" s="3"/>
      <c r="I31" s="3"/>
      <c r="J31" s="3">
        <v>1</v>
      </c>
      <c r="K31" s="3"/>
      <c r="L31" s="3" t="s">
        <v>160</v>
      </c>
    </row>
    <row r="32" spans="1:12" ht="14">
      <c r="A32" s="3">
        <v>31</v>
      </c>
      <c r="B32" s="4" t="s">
        <v>4</v>
      </c>
      <c r="C32" s="4" t="s">
        <v>9</v>
      </c>
      <c r="D32" s="4" t="s">
        <v>22</v>
      </c>
      <c r="E32" s="4"/>
      <c r="F32" s="4"/>
      <c r="G32" s="3"/>
      <c r="H32" s="3" t="s">
        <v>138</v>
      </c>
      <c r="I32" s="3"/>
      <c r="J32" s="3"/>
      <c r="K32" s="3"/>
      <c r="L32" s="3"/>
    </row>
    <row r="33" spans="1:12" ht="14">
      <c r="A33" s="3">
        <v>32</v>
      </c>
      <c r="B33" s="4" t="s">
        <v>4</v>
      </c>
      <c r="C33" s="4" t="s">
        <v>9</v>
      </c>
      <c r="D33" s="4" t="s">
        <v>103</v>
      </c>
      <c r="E33" s="4">
        <v>1</v>
      </c>
      <c r="F33" s="4"/>
      <c r="G33" s="3"/>
      <c r="H33" s="3"/>
      <c r="I33" s="3"/>
      <c r="J33" s="3">
        <v>1</v>
      </c>
      <c r="K33" s="3"/>
      <c r="L33" s="3" t="s">
        <v>160</v>
      </c>
    </row>
    <row r="34" spans="1:12" ht="14">
      <c r="A34" s="3">
        <v>33</v>
      </c>
      <c r="B34" s="4" t="s">
        <v>4</v>
      </c>
      <c r="C34" s="4" t="s">
        <v>9</v>
      </c>
      <c r="D34" s="4" t="s">
        <v>41</v>
      </c>
      <c r="E34" s="4">
        <v>1</v>
      </c>
      <c r="F34" s="4">
        <v>1</v>
      </c>
      <c r="G34" s="3"/>
      <c r="H34" s="3"/>
      <c r="I34" s="3"/>
      <c r="J34" s="3">
        <v>1</v>
      </c>
      <c r="K34" s="3"/>
      <c r="L34" s="3" t="s">
        <v>160</v>
      </c>
    </row>
    <row r="35" spans="1:12" ht="14">
      <c r="A35" s="3">
        <v>34</v>
      </c>
      <c r="B35" s="4" t="s">
        <v>4</v>
      </c>
      <c r="C35" s="4" t="s">
        <v>3</v>
      </c>
      <c r="D35" s="4" t="s">
        <v>15</v>
      </c>
      <c r="E35" s="4"/>
      <c r="F35" s="4">
        <v>1</v>
      </c>
      <c r="G35" s="3"/>
      <c r="H35" s="3"/>
      <c r="I35" s="3"/>
      <c r="J35" s="3"/>
      <c r="K35" s="3"/>
      <c r="L35" s="3"/>
    </row>
    <row r="36" spans="1:12" ht="14">
      <c r="A36" s="3">
        <v>35</v>
      </c>
      <c r="B36" s="4" t="s">
        <v>4</v>
      </c>
      <c r="C36" s="4" t="s">
        <v>3</v>
      </c>
      <c r="D36" s="4" t="s">
        <v>17</v>
      </c>
      <c r="E36" s="4"/>
      <c r="F36" s="4">
        <v>1</v>
      </c>
      <c r="G36" s="3"/>
      <c r="H36" s="3"/>
      <c r="I36" s="3"/>
      <c r="J36" s="3">
        <v>1</v>
      </c>
      <c r="K36" s="3"/>
      <c r="L36" s="3"/>
    </row>
    <row r="37" spans="1:12" ht="14">
      <c r="A37" s="3">
        <v>36</v>
      </c>
      <c r="B37" s="4" t="s">
        <v>4</v>
      </c>
      <c r="C37" s="4" t="s">
        <v>9</v>
      </c>
      <c r="D37" s="4" t="s">
        <v>195</v>
      </c>
      <c r="E37" s="4"/>
      <c r="F37" s="4"/>
      <c r="G37" s="3"/>
      <c r="H37" s="3"/>
      <c r="I37" s="3"/>
      <c r="J37" s="3"/>
      <c r="K37" s="3"/>
      <c r="L37" s="3" t="s">
        <v>194</v>
      </c>
    </row>
    <row r="38" spans="1:12" ht="14">
      <c r="A38" s="3">
        <v>37</v>
      </c>
      <c r="B38" s="4" t="s">
        <v>4</v>
      </c>
      <c r="C38" s="4" t="s">
        <v>9</v>
      </c>
      <c r="D38" s="4" t="s">
        <v>24</v>
      </c>
      <c r="E38" s="4">
        <v>1</v>
      </c>
      <c r="F38" s="4"/>
      <c r="G38" s="3"/>
      <c r="H38" s="3"/>
      <c r="I38" s="3"/>
      <c r="J38" s="3"/>
      <c r="K38" s="3"/>
      <c r="L38" s="3"/>
    </row>
    <row r="39" spans="1:12" ht="14">
      <c r="A39" s="3">
        <v>38</v>
      </c>
      <c r="B39" s="4" t="s">
        <v>4</v>
      </c>
      <c r="C39" s="4" t="s">
        <v>3</v>
      </c>
      <c r="D39" s="4" t="s">
        <v>19</v>
      </c>
      <c r="E39" s="4"/>
      <c r="F39" s="4">
        <v>1</v>
      </c>
      <c r="G39" s="3"/>
      <c r="H39" s="3"/>
      <c r="I39" s="3"/>
      <c r="J39" s="3"/>
      <c r="K39" s="3"/>
      <c r="L39" s="3"/>
    </row>
    <row r="40" spans="1:12" ht="14">
      <c r="A40" s="3">
        <v>39</v>
      </c>
      <c r="B40" s="4" t="s">
        <v>4</v>
      </c>
      <c r="C40" s="4" t="s">
        <v>3</v>
      </c>
      <c r="D40" s="4" t="s">
        <v>21</v>
      </c>
      <c r="E40" s="4"/>
      <c r="F40" s="4">
        <v>1</v>
      </c>
      <c r="G40" s="3"/>
      <c r="H40" s="3"/>
      <c r="I40" s="3"/>
      <c r="J40" s="3"/>
      <c r="K40" s="3"/>
      <c r="L40" s="3"/>
    </row>
    <row r="41" spans="1:12" ht="14">
      <c r="A41" s="3">
        <v>40</v>
      </c>
      <c r="B41" s="4" t="s">
        <v>4</v>
      </c>
      <c r="C41" s="4" t="s">
        <v>3</v>
      </c>
      <c r="D41" s="4" t="s">
        <v>23</v>
      </c>
      <c r="E41" s="4"/>
      <c r="F41" s="4">
        <v>1</v>
      </c>
      <c r="G41" s="3"/>
      <c r="H41" s="3"/>
      <c r="I41" s="3"/>
      <c r="J41" s="3"/>
      <c r="K41" s="3"/>
      <c r="L41" s="3"/>
    </row>
    <row r="42" spans="1:12" ht="14">
      <c r="A42" s="3">
        <v>41</v>
      </c>
      <c r="B42" s="4" t="s">
        <v>4</v>
      </c>
      <c r="C42" s="4" t="s">
        <v>9</v>
      </c>
      <c r="D42" s="4" t="s">
        <v>26</v>
      </c>
      <c r="E42" s="4">
        <v>1</v>
      </c>
      <c r="F42" s="4"/>
      <c r="G42" s="3"/>
      <c r="H42" s="3"/>
      <c r="I42" s="3"/>
      <c r="J42" s="3"/>
      <c r="K42" s="3"/>
      <c r="L42" s="3"/>
    </row>
    <row r="43" spans="1:12" ht="14">
      <c r="A43" s="3">
        <v>42</v>
      </c>
      <c r="B43" s="4" t="s">
        <v>4</v>
      </c>
      <c r="C43" s="4" t="s">
        <v>9</v>
      </c>
      <c r="D43" s="4" t="s">
        <v>152</v>
      </c>
      <c r="E43" s="4"/>
      <c r="F43" s="4"/>
      <c r="G43" s="3"/>
      <c r="H43" s="3"/>
      <c r="I43" s="3"/>
      <c r="J43" s="3"/>
      <c r="K43" s="3"/>
      <c r="L43" s="3" t="s">
        <v>160</v>
      </c>
    </row>
    <row r="44" spans="1:12" ht="14">
      <c r="A44" s="3">
        <v>43</v>
      </c>
      <c r="B44" s="4" t="s">
        <v>4</v>
      </c>
      <c r="C44" s="4" t="s">
        <v>3</v>
      </c>
      <c r="D44" s="4" t="s">
        <v>25</v>
      </c>
      <c r="E44" s="4"/>
      <c r="F44" s="4">
        <v>1</v>
      </c>
      <c r="G44" s="3"/>
      <c r="H44" s="3"/>
      <c r="I44" s="3"/>
      <c r="J44" s="3"/>
      <c r="K44" s="3"/>
      <c r="L44" s="3"/>
    </row>
    <row r="45" spans="1:12" ht="14">
      <c r="A45" s="3">
        <v>44</v>
      </c>
      <c r="B45" s="4" t="s">
        <v>4</v>
      </c>
      <c r="C45" s="4" t="s">
        <v>9</v>
      </c>
      <c r="D45" s="4" t="s">
        <v>28</v>
      </c>
      <c r="E45" s="4">
        <v>1</v>
      </c>
      <c r="F45" s="4"/>
      <c r="G45" s="3"/>
      <c r="H45" s="3"/>
      <c r="I45" s="3"/>
      <c r="J45" s="3"/>
      <c r="K45" s="3"/>
      <c r="L45" s="3"/>
    </row>
    <row r="46" spans="1:12" ht="14">
      <c r="A46" s="3">
        <v>45</v>
      </c>
      <c r="B46" s="4" t="s">
        <v>4</v>
      </c>
      <c r="C46" s="4" t="s">
        <v>3</v>
      </c>
      <c r="D46" s="4" t="s">
        <v>27</v>
      </c>
      <c r="E46" s="4"/>
      <c r="F46" s="4">
        <v>1</v>
      </c>
      <c r="G46" s="3"/>
      <c r="H46" s="3"/>
      <c r="I46" s="3"/>
      <c r="J46" s="3"/>
      <c r="K46" s="3"/>
      <c r="L46" s="3"/>
    </row>
    <row r="47" spans="1:12" ht="14">
      <c r="A47" s="3">
        <v>46</v>
      </c>
      <c r="B47" s="4" t="s">
        <v>4</v>
      </c>
      <c r="C47" s="4" t="s">
        <v>3</v>
      </c>
      <c r="D47" s="4" t="s">
        <v>29</v>
      </c>
      <c r="E47" s="4"/>
      <c r="F47" s="4">
        <v>1</v>
      </c>
      <c r="G47" s="3"/>
      <c r="H47" s="3"/>
      <c r="I47" s="3"/>
      <c r="J47" s="3"/>
      <c r="K47" s="3"/>
      <c r="L47" s="3"/>
    </row>
    <row r="48" spans="1:12" ht="14">
      <c r="A48" s="3">
        <v>47</v>
      </c>
      <c r="B48" s="4" t="s">
        <v>4</v>
      </c>
      <c r="C48" s="4" t="s">
        <v>9</v>
      </c>
      <c r="D48" s="4" t="s">
        <v>31</v>
      </c>
      <c r="E48" s="4">
        <v>1</v>
      </c>
      <c r="F48" s="4"/>
      <c r="G48" s="3"/>
      <c r="H48" s="3"/>
      <c r="I48" s="3"/>
      <c r="J48" s="3"/>
      <c r="K48" s="3"/>
      <c r="L48" s="3"/>
    </row>
    <row r="49" spans="1:12" ht="14">
      <c r="A49" s="3">
        <v>48</v>
      </c>
      <c r="B49" s="4" t="s">
        <v>4</v>
      </c>
      <c r="C49" s="4" t="s">
        <v>3</v>
      </c>
      <c r="D49" s="4" t="s">
        <v>30</v>
      </c>
      <c r="E49" s="4"/>
      <c r="F49" s="4">
        <v>1</v>
      </c>
      <c r="G49" s="3"/>
      <c r="H49" s="3"/>
      <c r="I49" s="3"/>
      <c r="J49" s="3"/>
      <c r="K49" s="3"/>
      <c r="L49" s="3"/>
    </row>
    <row r="50" spans="1:12" ht="14">
      <c r="A50" s="3" t="s">
        <v>196</v>
      </c>
      <c r="B50" s="4" t="s">
        <v>4</v>
      </c>
      <c r="C50" s="4" t="s">
        <v>100</v>
      </c>
      <c r="D50" s="4" t="s">
        <v>157</v>
      </c>
      <c r="E50" s="4">
        <v>1</v>
      </c>
      <c r="F50" s="4"/>
      <c r="G50" s="3"/>
      <c r="H50" s="3"/>
      <c r="I50" s="3"/>
      <c r="J50" s="3">
        <v>1</v>
      </c>
      <c r="K50" s="3"/>
      <c r="L50" s="3"/>
    </row>
    <row r="51" spans="1:12" ht="14">
      <c r="A51" s="3" t="s">
        <v>196</v>
      </c>
      <c r="B51" s="4" t="s">
        <v>4</v>
      </c>
      <c r="C51" s="4" t="s">
        <v>100</v>
      </c>
      <c r="D51" s="4" t="s">
        <v>104</v>
      </c>
      <c r="E51" s="4">
        <v>1</v>
      </c>
      <c r="F51" s="4"/>
      <c r="G51" s="3"/>
      <c r="H51" s="3"/>
      <c r="I51" s="3"/>
      <c r="J51" s="3">
        <v>1</v>
      </c>
      <c r="K51" s="3"/>
      <c r="L51" s="3"/>
    </row>
    <row r="52" spans="1:12" ht="14">
      <c r="A52" s="3">
        <v>49</v>
      </c>
      <c r="B52" s="4" t="s">
        <v>4</v>
      </c>
      <c r="C52" s="4" t="s">
        <v>9</v>
      </c>
      <c r="D52" s="4" t="s">
        <v>33</v>
      </c>
      <c r="E52" s="4">
        <v>1</v>
      </c>
      <c r="F52" s="4"/>
      <c r="G52" s="3"/>
      <c r="H52" s="3"/>
      <c r="I52" s="3"/>
      <c r="J52" s="3"/>
      <c r="K52" s="3"/>
      <c r="L52" s="3"/>
    </row>
    <row r="53" spans="1:12" ht="14">
      <c r="A53" s="3">
        <v>50</v>
      </c>
      <c r="B53" s="4" t="s">
        <v>4</v>
      </c>
      <c r="C53" s="4" t="s">
        <v>100</v>
      </c>
      <c r="D53" s="4" t="s">
        <v>105</v>
      </c>
      <c r="E53" s="4">
        <v>1</v>
      </c>
      <c r="F53" s="4">
        <v>1</v>
      </c>
      <c r="G53" s="3"/>
      <c r="H53" s="3"/>
      <c r="I53" s="3"/>
      <c r="J53" s="3">
        <v>1</v>
      </c>
      <c r="K53" s="3"/>
      <c r="L53" s="3"/>
    </row>
    <row r="54" spans="1:12" ht="14">
      <c r="A54" s="3">
        <v>51</v>
      </c>
      <c r="B54" s="4" t="s">
        <v>4</v>
      </c>
      <c r="C54" s="4" t="s">
        <v>100</v>
      </c>
      <c r="D54" s="4" t="s">
        <v>106</v>
      </c>
      <c r="E54" s="4">
        <v>1</v>
      </c>
      <c r="F54" s="4">
        <v>1</v>
      </c>
      <c r="G54" s="3"/>
      <c r="H54" s="3"/>
      <c r="I54" s="3"/>
      <c r="J54" s="3">
        <v>1</v>
      </c>
      <c r="K54" s="3"/>
      <c r="L54" s="3" t="s">
        <v>160</v>
      </c>
    </row>
    <row r="55" spans="1:12" ht="14">
      <c r="A55" s="3">
        <v>52</v>
      </c>
      <c r="B55" s="4" t="s">
        <v>4</v>
      </c>
      <c r="C55" s="4" t="s">
        <v>100</v>
      </c>
      <c r="D55" s="4" t="s">
        <v>107</v>
      </c>
      <c r="E55" s="4">
        <v>1</v>
      </c>
      <c r="F55" s="4">
        <v>2</v>
      </c>
      <c r="G55" s="3"/>
      <c r="H55" s="3"/>
      <c r="I55" s="3"/>
      <c r="J55" s="3">
        <v>1</v>
      </c>
      <c r="K55" s="3"/>
      <c r="L55" s="3" t="s">
        <v>160</v>
      </c>
    </row>
    <row r="56" spans="1:12" ht="14">
      <c r="A56" s="3">
        <v>53</v>
      </c>
      <c r="B56" s="4" t="s">
        <v>4</v>
      </c>
      <c r="C56" s="4" t="s">
        <v>9</v>
      </c>
      <c r="D56" s="4" t="s">
        <v>36</v>
      </c>
      <c r="E56" s="4"/>
      <c r="F56" s="4"/>
      <c r="G56" s="3"/>
      <c r="H56" s="3" t="s">
        <v>138</v>
      </c>
      <c r="I56" s="3"/>
      <c r="J56" s="3"/>
      <c r="K56" s="3"/>
      <c r="L56" s="3" t="s">
        <v>160</v>
      </c>
    </row>
    <row r="57" spans="1:12" ht="14">
      <c r="A57" s="3">
        <v>54</v>
      </c>
      <c r="B57" s="4" t="s">
        <v>4</v>
      </c>
      <c r="C57" s="4" t="s">
        <v>9</v>
      </c>
      <c r="D57" s="4" t="s">
        <v>44</v>
      </c>
      <c r="E57" s="4">
        <v>1</v>
      </c>
      <c r="F57" s="4">
        <v>1</v>
      </c>
      <c r="G57" s="3"/>
      <c r="H57" s="3"/>
      <c r="I57" s="3"/>
      <c r="J57" s="3">
        <v>1</v>
      </c>
      <c r="K57" s="3"/>
      <c r="L57" s="3" t="s">
        <v>160</v>
      </c>
    </row>
    <row r="58" spans="1:12" ht="14">
      <c r="A58" s="3">
        <v>55</v>
      </c>
      <c r="B58" s="4" t="s">
        <v>4</v>
      </c>
      <c r="C58" s="4" t="s">
        <v>9</v>
      </c>
      <c r="D58" s="4" t="s">
        <v>38</v>
      </c>
      <c r="E58" s="4">
        <v>1</v>
      </c>
      <c r="F58" s="4"/>
      <c r="G58" s="3"/>
      <c r="H58" s="3"/>
      <c r="I58" s="3"/>
      <c r="J58" s="3"/>
      <c r="K58" s="3"/>
      <c r="L58" s="3"/>
    </row>
    <row r="59" spans="1:12" ht="14">
      <c r="A59" s="3">
        <v>56</v>
      </c>
      <c r="B59" s="4" t="s">
        <v>4</v>
      </c>
      <c r="C59" s="4" t="s">
        <v>3</v>
      </c>
      <c r="D59" s="4" t="s">
        <v>32</v>
      </c>
      <c r="E59" s="4"/>
      <c r="F59" s="4">
        <v>1</v>
      </c>
      <c r="G59" s="3"/>
      <c r="H59" s="3"/>
      <c r="I59" s="3"/>
      <c r="J59" s="3">
        <v>1</v>
      </c>
      <c r="K59" s="3"/>
      <c r="L59" s="3" t="s">
        <v>160</v>
      </c>
    </row>
    <row r="60" spans="1:12">
      <c r="A60" s="7">
        <v>57</v>
      </c>
      <c r="B60" s="7" t="s">
        <v>47</v>
      </c>
      <c r="C60" s="7" t="s">
        <v>65</v>
      </c>
      <c r="D60" s="7" t="s">
        <v>52</v>
      </c>
      <c r="E60" s="8">
        <v>1</v>
      </c>
      <c r="F60" s="8">
        <v>1</v>
      </c>
      <c r="G60" s="7"/>
      <c r="H60" s="7"/>
      <c r="I60" s="7"/>
      <c r="J60" s="7"/>
      <c r="K60" s="7"/>
      <c r="L60" s="7"/>
    </row>
    <row r="61" spans="1:12">
      <c r="A61" s="7">
        <v>58</v>
      </c>
      <c r="B61" s="7" t="s">
        <v>47</v>
      </c>
      <c r="C61" s="7" t="s">
        <v>46</v>
      </c>
      <c r="D61" s="7" t="s">
        <v>61</v>
      </c>
      <c r="E61" s="8"/>
      <c r="F61" s="7"/>
      <c r="G61" s="7"/>
      <c r="H61" s="7" t="s">
        <v>129</v>
      </c>
      <c r="I61" s="7"/>
      <c r="J61" s="7"/>
      <c r="K61" s="7"/>
      <c r="L61" s="7"/>
    </row>
    <row r="62" spans="1:12">
      <c r="A62" s="7">
        <v>59</v>
      </c>
      <c r="B62" s="7" t="s">
        <v>47</v>
      </c>
      <c r="C62" s="7" t="s">
        <v>46</v>
      </c>
      <c r="D62" s="7" t="s">
        <v>48</v>
      </c>
      <c r="E62" s="8">
        <v>1</v>
      </c>
      <c r="F62" s="8">
        <v>1</v>
      </c>
      <c r="G62" s="7"/>
      <c r="H62" s="7"/>
      <c r="I62" s="7"/>
      <c r="J62" s="7"/>
      <c r="K62" s="7"/>
      <c r="L62" s="7"/>
    </row>
    <row r="63" spans="1:12">
      <c r="A63" s="7">
        <v>60</v>
      </c>
      <c r="B63" s="7" t="s">
        <v>47</v>
      </c>
      <c r="C63" s="7" t="s">
        <v>46</v>
      </c>
      <c r="D63" s="7" t="s">
        <v>50</v>
      </c>
      <c r="E63" s="8">
        <v>1</v>
      </c>
      <c r="F63" s="8">
        <v>1</v>
      </c>
      <c r="G63" s="7"/>
      <c r="H63" s="7"/>
      <c r="I63" s="7">
        <v>1</v>
      </c>
      <c r="J63" s="7"/>
      <c r="K63" s="7"/>
      <c r="L63" s="7"/>
    </row>
    <row r="64" spans="1:12">
      <c r="A64" s="7">
        <v>61</v>
      </c>
      <c r="B64" s="7" t="s">
        <v>47</v>
      </c>
      <c r="C64" s="7" t="s">
        <v>46</v>
      </c>
      <c r="D64" s="7" t="s">
        <v>51</v>
      </c>
      <c r="E64" s="8">
        <v>1</v>
      </c>
      <c r="F64" s="8">
        <v>1</v>
      </c>
      <c r="G64" s="7"/>
      <c r="H64" s="7"/>
      <c r="I64" s="7"/>
      <c r="J64" s="7"/>
      <c r="K64" s="7"/>
      <c r="L64" s="7"/>
    </row>
    <row r="65" spans="1:12">
      <c r="A65" s="7">
        <v>62</v>
      </c>
      <c r="B65" s="7" t="s">
        <v>47</v>
      </c>
      <c r="C65" s="7" t="s">
        <v>65</v>
      </c>
      <c r="D65" s="7" t="s">
        <v>64</v>
      </c>
      <c r="E65" s="8"/>
      <c r="F65" s="8"/>
      <c r="G65" s="7"/>
      <c r="H65" s="7" t="s">
        <v>129</v>
      </c>
      <c r="I65" s="7"/>
      <c r="J65" s="7"/>
      <c r="K65" s="7"/>
      <c r="L65" s="7"/>
    </row>
    <row r="66" spans="1:12">
      <c r="A66" s="7">
        <v>63</v>
      </c>
      <c r="B66" s="7" t="s">
        <v>47</v>
      </c>
      <c r="C66" s="7" t="s">
        <v>46</v>
      </c>
      <c r="D66" s="7" t="s">
        <v>163</v>
      </c>
      <c r="E66" s="8"/>
      <c r="F66" s="8"/>
      <c r="G66" s="7"/>
      <c r="H66" s="7"/>
      <c r="I66" s="7">
        <v>1</v>
      </c>
      <c r="J66" s="7"/>
      <c r="K66" s="7"/>
      <c r="L66" s="7"/>
    </row>
    <row r="67" spans="1:12">
      <c r="A67" s="7">
        <v>64</v>
      </c>
      <c r="B67" s="7" t="s">
        <v>47</v>
      </c>
      <c r="C67" s="7" t="s">
        <v>46</v>
      </c>
      <c r="D67" s="7" t="s">
        <v>164</v>
      </c>
      <c r="E67" s="8"/>
      <c r="F67" s="8"/>
      <c r="G67" s="7"/>
      <c r="H67" s="7"/>
      <c r="I67" s="7">
        <v>1</v>
      </c>
      <c r="J67" s="7"/>
      <c r="K67" s="7"/>
      <c r="L67" s="7"/>
    </row>
    <row r="68" spans="1:12">
      <c r="A68" s="7">
        <v>65</v>
      </c>
      <c r="B68" s="7" t="s">
        <v>47</v>
      </c>
      <c r="C68" s="7" t="s">
        <v>46</v>
      </c>
      <c r="D68" s="7" t="s">
        <v>62</v>
      </c>
      <c r="E68" s="8">
        <v>1</v>
      </c>
      <c r="F68" s="7"/>
      <c r="G68" s="7"/>
      <c r="H68" s="7"/>
      <c r="I68" s="7"/>
      <c r="J68" s="7"/>
      <c r="K68" s="7"/>
      <c r="L68" s="7"/>
    </row>
    <row r="69" spans="1:12">
      <c r="A69" s="7">
        <v>66</v>
      </c>
      <c r="B69" s="7" t="s">
        <v>47</v>
      </c>
      <c r="C69" s="7" t="s">
        <v>46</v>
      </c>
      <c r="D69" s="7" t="s">
        <v>60</v>
      </c>
      <c r="E69" s="8">
        <v>1</v>
      </c>
      <c r="F69" s="7"/>
      <c r="G69" s="7"/>
      <c r="H69" s="7"/>
      <c r="I69" s="7"/>
      <c r="J69" s="7"/>
      <c r="K69" s="7"/>
      <c r="L69" s="7"/>
    </row>
    <row r="70" spans="1:12" ht="14">
      <c r="A70" s="3">
        <v>67</v>
      </c>
      <c r="B70" s="4" t="s">
        <v>54</v>
      </c>
      <c r="C70" s="4" t="s">
        <v>43</v>
      </c>
      <c r="D70" s="4" t="s">
        <v>55</v>
      </c>
      <c r="E70" s="4">
        <v>1</v>
      </c>
      <c r="F70" s="4">
        <v>1</v>
      </c>
      <c r="G70" s="4">
        <v>1</v>
      </c>
      <c r="H70" s="3"/>
      <c r="I70" s="3"/>
      <c r="J70" s="3"/>
      <c r="K70" s="3"/>
      <c r="L70" s="3"/>
    </row>
    <row r="71" spans="1:12" ht="14">
      <c r="A71" s="3">
        <v>68</v>
      </c>
      <c r="B71" s="4" t="s">
        <v>54</v>
      </c>
      <c r="C71" s="4" t="s">
        <v>43</v>
      </c>
      <c r="D71" s="4" t="s">
        <v>57</v>
      </c>
      <c r="E71" s="4">
        <v>1</v>
      </c>
      <c r="F71" s="4">
        <v>1</v>
      </c>
      <c r="G71" s="4">
        <v>1</v>
      </c>
      <c r="H71" s="3"/>
      <c r="I71" s="3"/>
      <c r="J71" s="3"/>
      <c r="K71" s="3"/>
      <c r="L71" s="3"/>
    </row>
    <row r="72" spans="1:12" ht="14">
      <c r="A72" s="3">
        <v>69</v>
      </c>
      <c r="B72" s="4" t="s">
        <v>54</v>
      </c>
      <c r="C72" s="4" t="s">
        <v>43</v>
      </c>
      <c r="D72" s="4" t="s">
        <v>42</v>
      </c>
      <c r="E72" s="4">
        <v>1</v>
      </c>
      <c r="F72" s="3"/>
      <c r="G72" s="3"/>
      <c r="H72" s="3"/>
      <c r="I72" s="3"/>
      <c r="J72" s="3"/>
      <c r="K72" s="3"/>
      <c r="L72" s="3"/>
    </row>
    <row r="73" spans="1:12" ht="14">
      <c r="A73" s="3">
        <v>70</v>
      </c>
      <c r="B73" s="4" t="s">
        <v>54</v>
      </c>
      <c r="C73" s="4" t="s">
        <v>43</v>
      </c>
      <c r="D73" s="4" t="s">
        <v>45</v>
      </c>
      <c r="E73" s="4">
        <v>1</v>
      </c>
      <c r="F73" s="3"/>
      <c r="G73" s="3"/>
      <c r="H73" s="3"/>
      <c r="I73" s="3"/>
      <c r="J73" s="3"/>
      <c r="K73" s="3"/>
      <c r="L73" s="3"/>
    </row>
    <row r="74" spans="1:12" ht="14">
      <c r="A74" s="3">
        <v>71</v>
      </c>
      <c r="B74" s="4" t="s">
        <v>54</v>
      </c>
      <c r="C74" s="4" t="s">
        <v>43</v>
      </c>
      <c r="D74" s="4" t="s">
        <v>49</v>
      </c>
      <c r="E74" s="4"/>
      <c r="F74" s="4"/>
      <c r="G74" s="4">
        <v>1</v>
      </c>
      <c r="H74" s="3"/>
      <c r="I74" s="3"/>
      <c r="J74" s="3"/>
      <c r="K74" s="3"/>
      <c r="L74" s="3"/>
    </row>
    <row r="75" spans="1:12" ht="14">
      <c r="A75" s="3">
        <v>72</v>
      </c>
      <c r="B75" s="4" t="s">
        <v>54</v>
      </c>
      <c r="C75" s="4" t="s">
        <v>43</v>
      </c>
      <c r="D75" s="4" t="s">
        <v>59</v>
      </c>
      <c r="E75" s="4">
        <v>1</v>
      </c>
      <c r="F75" s="4">
        <v>1</v>
      </c>
      <c r="G75" s="4"/>
      <c r="H75" s="3"/>
      <c r="I75" s="3"/>
      <c r="J75" s="3"/>
      <c r="K75" s="3"/>
      <c r="L75" s="3"/>
    </row>
    <row r="76" spans="1:12" ht="14">
      <c r="A76" s="3">
        <v>73</v>
      </c>
      <c r="B76" s="4" t="s">
        <v>54</v>
      </c>
      <c r="C76" s="4" t="s">
        <v>43</v>
      </c>
      <c r="D76" s="4" t="s">
        <v>128</v>
      </c>
      <c r="E76" s="4"/>
      <c r="F76" s="4"/>
      <c r="G76" s="4"/>
      <c r="H76" s="3" t="s">
        <v>129</v>
      </c>
      <c r="I76" s="3"/>
      <c r="J76" s="3"/>
      <c r="K76" s="3"/>
      <c r="L76" s="3"/>
    </row>
    <row r="77" spans="1:12" ht="14">
      <c r="A77" s="3">
        <v>74</v>
      </c>
      <c r="B77" s="4" t="s">
        <v>54</v>
      </c>
      <c r="C77" s="4" t="s">
        <v>43</v>
      </c>
      <c r="D77" s="4" t="s">
        <v>53</v>
      </c>
      <c r="E77" s="4">
        <v>1</v>
      </c>
      <c r="F77" s="3"/>
      <c r="G77" s="3"/>
      <c r="H77" s="3"/>
      <c r="I77" s="3"/>
      <c r="J77" s="3"/>
      <c r="K77" s="3"/>
      <c r="L77" s="3"/>
    </row>
    <row r="78" spans="1:12" ht="14">
      <c r="A78" s="3">
        <v>75</v>
      </c>
      <c r="B78" s="4" t="s">
        <v>54</v>
      </c>
      <c r="C78" s="4" t="s">
        <v>43</v>
      </c>
      <c r="D78" s="4" t="s">
        <v>63</v>
      </c>
      <c r="E78" s="4">
        <v>1</v>
      </c>
      <c r="F78" s="4">
        <v>1</v>
      </c>
      <c r="G78" s="3"/>
      <c r="H78" s="3"/>
      <c r="I78" s="3"/>
      <c r="J78" s="3"/>
      <c r="K78" s="3"/>
      <c r="L78" s="3"/>
    </row>
    <row r="79" spans="1:12" ht="14">
      <c r="A79" s="3">
        <v>76</v>
      </c>
      <c r="B79" s="4" t="s">
        <v>54</v>
      </c>
      <c r="C79" s="4" t="s">
        <v>43</v>
      </c>
      <c r="D79" s="4" t="s">
        <v>141</v>
      </c>
      <c r="E79" s="4">
        <v>2</v>
      </c>
      <c r="F79" s="4">
        <v>2</v>
      </c>
      <c r="G79" s="4">
        <v>1</v>
      </c>
      <c r="H79" s="3"/>
      <c r="I79" s="3"/>
      <c r="J79" s="3"/>
      <c r="K79" s="3"/>
      <c r="L79" s="3"/>
    </row>
    <row r="80" spans="1:12" ht="14">
      <c r="A80" s="3">
        <v>77</v>
      </c>
      <c r="B80" s="4" t="s">
        <v>54</v>
      </c>
      <c r="C80" s="4" t="s">
        <v>43</v>
      </c>
      <c r="D80" s="4" t="s">
        <v>56</v>
      </c>
      <c r="E80" s="4">
        <v>1</v>
      </c>
      <c r="F80" s="3"/>
      <c r="G80" s="4">
        <v>1</v>
      </c>
      <c r="H80" s="3"/>
      <c r="I80" s="3"/>
      <c r="J80" s="3"/>
      <c r="K80" s="3"/>
      <c r="L80" s="3"/>
    </row>
    <row r="81" spans="1:12" ht="14">
      <c r="A81" s="3">
        <v>78</v>
      </c>
      <c r="B81" s="4" t="s">
        <v>54</v>
      </c>
      <c r="C81" s="4" t="s">
        <v>43</v>
      </c>
      <c r="D81" s="4" t="s">
        <v>58</v>
      </c>
      <c r="E81" s="4">
        <v>1</v>
      </c>
      <c r="F81" s="3"/>
      <c r="G81" s="4">
        <v>1</v>
      </c>
      <c r="H81" s="3"/>
      <c r="I81" s="3"/>
      <c r="J81" s="3"/>
      <c r="K81" s="3"/>
      <c r="L81" s="3"/>
    </row>
    <row r="82" spans="1:12" ht="13.25" customHeight="1">
      <c r="A82" s="7">
        <v>79</v>
      </c>
      <c r="B82" s="8" t="s">
        <v>67</v>
      </c>
      <c r="C82" s="8" t="s">
        <v>75</v>
      </c>
      <c r="D82" s="8" t="s">
        <v>78</v>
      </c>
      <c r="E82" s="8">
        <v>1</v>
      </c>
      <c r="F82" s="8">
        <v>1</v>
      </c>
      <c r="G82" s="7"/>
      <c r="H82" s="7"/>
      <c r="I82" s="7"/>
      <c r="J82" s="7"/>
      <c r="K82" s="7"/>
      <c r="L82" s="7"/>
    </row>
    <row r="83" spans="1:12" ht="13.25" customHeight="1">
      <c r="A83" s="7">
        <v>80</v>
      </c>
      <c r="B83" s="8" t="s">
        <v>67</v>
      </c>
      <c r="C83" s="8" t="s">
        <v>66</v>
      </c>
      <c r="D83" s="8" t="s">
        <v>165</v>
      </c>
      <c r="E83" s="8"/>
      <c r="F83" s="8"/>
      <c r="G83" s="7"/>
      <c r="H83" s="7"/>
      <c r="I83" s="7"/>
      <c r="J83" s="7"/>
      <c r="K83" s="7"/>
      <c r="L83" s="7" t="s">
        <v>166</v>
      </c>
    </row>
    <row r="84" spans="1:12" ht="13.25" customHeight="1">
      <c r="A84" s="7">
        <v>81</v>
      </c>
      <c r="B84" s="8" t="s">
        <v>67</v>
      </c>
      <c r="C84" s="8" t="s">
        <v>66</v>
      </c>
      <c r="D84" s="8" t="s">
        <v>68</v>
      </c>
      <c r="E84" s="8">
        <v>1</v>
      </c>
      <c r="F84" s="8">
        <v>1</v>
      </c>
      <c r="G84" s="7"/>
      <c r="H84" s="7"/>
      <c r="I84" s="7"/>
      <c r="J84" s="7"/>
      <c r="K84" s="7"/>
      <c r="L84" s="7"/>
    </row>
    <row r="85" spans="1:12" ht="13.25" customHeight="1">
      <c r="A85" s="7">
        <v>82</v>
      </c>
      <c r="B85" s="8" t="s">
        <v>67</v>
      </c>
      <c r="C85" s="8" t="s">
        <v>86</v>
      </c>
      <c r="D85" s="8" t="s">
        <v>167</v>
      </c>
      <c r="E85" s="8"/>
      <c r="F85" s="8"/>
      <c r="G85" s="7"/>
      <c r="H85" s="7"/>
      <c r="I85" s="7"/>
      <c r="J85" s="7"/>
      <c r="K85" s="7"/>
      <c r="L85" s="7" t="s">
        <v>166</v>
      </c>
    </row>
    <row r="86" spans="1:12" ht="13.25" customHeight="1">
      <c r="A86" s="7">
        <v>83</v>
      </c>
      <c r="B86" s="8" t="s">
        <v>67</v>
      </c>
      <c r="C86" s="8" t="s">
        <v>86</v>
      </c>
      <c r="D86" s="8" t="s">
        <v>168</v>
      </c>
      <c r="E86" s="8"/>
      <c r="F86" s="8"/>
      <c r="G86" s="7"/>
      <c r="H86" s="7"/>
      <c r="I86" s="7"/>
      <c r="J86" s="7"/>
      <c r="K86" s="7"/>
      <c r="L86" s="7" t="s">
        <v>166</v>
      </c>
    </row>
    <row r="87" spans="1:12" ht="13.25" customHeight="1">
      <c r="A87" s="7">
        <v>84</v>
      </c>
      <c r="B87" s="8" t="s">
        <v>67</v>
      </c>
      <c r="C87" s="8" t="s">
        <v>86</v>
      </c>
      <c r="D87" s="8" t="s">
        <v>87</v>
      </c>
      <c r="E87" s="8">
        <v>1</v>
      </c>
      <c r="F87" s="8">
        <v>1</v>
      </c>
      <c r="G87" s="7"/>
      <c r="H87" s="7"/>
      <c r="I87" s="7"/>
      <c r="J87" s="7"/>
      <c r="K87" s="7"/>
      <c r="L87" s="7"/>
    </row>
    <row r="88" spans="1:12" ht="13.25" customHeight="1">
      <c r="A88" s="7">
        <v>85</v>
      </c>
      <c r="B88" s="8" t="s">
        <v>67</v>
      </c>
      <c r="C88" s="8" t="s">
        <v>66</v>
      </c>
      <c r="D88" s="8" t="s">
        <v>70</v>
      </c>
      <c r="E88" s="8">
        <v>1</v>
      </c>
      <c r="F88" s="8">
        <v>1</v>
      </c>
      <c r="G88" s="7"/>
      <c r="H88" s="7"/>
      <c r="I88" s="7"/>
      <c r="J88" s="7"/>
      <c r="K88" s="7"/>
      <c r="L88" s="7"/>
    </row>
    <row r="89" spans="1:12" ht="13.25" customHeight="1">
      <c r="A89" s="7">
        <v>86</v>
      </c>
      <c r="B89" s="8" t="s">
        <v>67</v>
      </c>
      <c r="C89" s="8" t="s">
        <v>111</v>
      </c>
      <c r="D89" s="8" t="s">
        <v>110</v>
      </c>
      <c r="E89" s="8">
        <v>1</v>
      </c>
      <c r="F89" s="8">
        <v>1</v>
      </c>
      <c r="G89" s="7"/>
      <c r="H89" s="7"/>
      <c r="I89" s="7"/>
      <c r="J89" s="7"/>
      <c r="K89" s="7"/>
      <c r="L89" s="7"/>
    </row>
    <row r="90" spans="1:12" ht="13.25" customHeight="1">
      <c r="A90" s="7">
        <v>87</v>
      </c>
      <c r="B90" s="8" t="s">
        <v>67</v>
      </c>
      <c r="C90" s="8" t="s">
        <v>86</v>
      </c>
      <c r="D90" s="8" t="s">
        <v>88</v>
      </c>
      <c r="E90" s="8">
        <v>1</v>
      </c>
      <c r="F90" s="8">
        <v>1</v>
      </c>
      <c r="G90" s="7"/>
      <c r="H90" s="7"/>
      <c r="I90" s="7"/>
      <c r="J90" s="7"/>
      <c r="K90" s="7"/>
      <c r="L90" s="7"/>
    </row>
    <row r="91" spans="1:12" ht="13.25" customHeight="1">
      <c r="A91" s="7">
        <v>88</v>
      </c>
      <c r="B91" s="8" t="s">
        <v>67</v>
      </c>
      <c r="C91" s="8" t="s">
        <v>86</v>
      </c>
      <c r="D91" s="8" t="s">
        <v>169</v>
      </c>
      <c r="E91" s="8"/>
      <c r="F91" s="8"/>
      <c r="G91" s="7"/>
      <c r="H91" s="7"/>
      <c r="I91" s="7"/>
      <c r="J91" s="7"/>
      <c r="K91" s="7"/>
      <c r="L91" s="7" t="s">
        <v>129</v>
      </c>
    </row>
    <row r="92" spans="1:12" ht="13.25" customHeight="1">
      <c r="A92" s="7">
        <v>89</v>
      </c>
      <c r="B92" s="8" t="s">
        <v>67</v>
      </c>
      <c r="C92" s="8" t="s">
        <v>75</v>
      </c>
      <c r="D92" s="8" t="s">
        <v>170</v>
      </c>
      <c r="E92" s="8"/>
      <c r="F92" s="8"/>
      <c r="G92" s="7"/>
      <c r="H92" s="7"/>
      <c r="I92" s="7"/>
      <c r="J92" s="7"/>
      <c r="K92" s="7"/>
      <c r="L92" s="7" t="s">
        <v>166</v>
      </c>
    </row>
    <row r="93" spans="1:12" ht="13.25" customHeight="1">
      <c r="A93" s="7">
        <v>90</v>
      </c>
      <c r="B93" s="8" t="s">
        <v>67</v>
      </c>
      <c r="C93" s="8" t="s">
        <v>75</v>
      </c>
      <c r="D93" s="8" t="s">
        <v>89</v>
      </c>
      <c r="E93" s="7"/>
      <c r="F93" s="8">
        <v>1</v>
      </c>
      <c r="G93" s="7"/>
      <c r="H93" s="7"/>
      <c r="I93" s="7"/>
      <c r="J93" s="7"/>
      <c r="K93" s="7"/>
      <c r="L93" s="7"/>
    </row>
    <row r="94" spans="1:12" ht="13.25" customHeight="1">
      <c r="A94" s="7">
        <v>91</v>
      </c>
      <c r="B94" s="8" t="s">
        <v>67</v>
      </c>
      <c r="C94" s="8" t="s">
        <v>66</v>
      </c>
      <c r="D94" s="8" t="s">
        <v>69</v>
      </c>
      <c r="E94" s="8"/>
      <c r="F94" s="8"/>
      <c r="G94" s="7"/>
      <c r="H94" s="7" t="s">
        <v>129</v>
      </c>
      <c r="I94" s="7"/>
      <c r="J94" s="7"/>
      <c r="K94" s="7"/>
      <c r="L94" s="7"/>
    </row>
    <row r="95" spans="1:12" ht="13.25" customHeight="1">
      <c r="A95" s="7">
        <v>92</v>
      </c>
      <c r="B95" s="8" t="s">
        <v>67</v>
      </c>
      <c r="C95" s="8" t="s">
        <v>75</v>
      </c>
      <c r="D95" s="8" t="s">
        <v>80</v>
      </c>
      <c r="E95" s="8">
        <v>1</v>
      </c>
      <c r="F95" s="8">
        <v>1</v>
      </c>
      <c r="G95" s="7"/>
      <c r="H95" s="7"/>
      <c r="I95" s="7"/>
      <c r="J95" s="7"/>
      <c r="K95" s="7"/>
      <c r="L95" s="7"/>
    </row>
    <row r="96" spans="1:12" ht="13.25" customHeight="1">
      <c r="A96" s="7">
        <v>93</v>
      </c>
      <c r="B96" s="8" t="s">
        <v>67</v>
      </c>
      <c r="C96" s="8" t="s">
        <v>75</v>
      </c>
      <c r="D96" s="8" t="s">
        <v>74</v>
      </c>
      <c r="E96" s="7"/>
      <c r="F96" s="8"/>
      <c r="G96" s="7"/>
      <c r="H96" s="7" t="s">
        <v>129</v>
      </c>
      <c r="I96" s="7"/>
      <c r="J96" s="7"/>
      <c r="K96" s="7"/>
      <c r="L96" s="7"/>
    </row>
    <row r="97" spans="1:12" ht="13.25" customHeight="1">
      <c r="A97" s="7">
        <v>94</v>
      </c>
      <c r="B97" s="8" t="s">
        <v>67</v>
      </c>
      <c r="C97" s="8" t="s">
        <v>75</v>
      </c>
      <c r="D97" s="8" t="s">
        <v>82</v>
      </c>
      <c r="E97" s="7"/>
      <c r="F97" s="8">
        <v>1</v>
      </c>
      <c r="G97" s="7"/>
      <c r="H97" s="7"/>
      <c r="I97" s="7"/>
      <c r="J97" s="7"/>
      <c r="K97" s="7"/>
      <c r="L97" s="7"/>
    </row>
    <row r="98" spans="1:12" ht="13.25" customHeight="1">
      <c r="A98" s="7">
        <v>95</v>
      </c>
      <c r="B98" s="8" t="s">
        <v>67</v>
      </c>
      <c r="C98" s="8" t="s">
        <v>75</v>
      </c>
      <c r="D98" s="8" t="s">
        <v>84</v>
      </c>
      <c r="E98" s="8">
        <v>1</v>
      </c>
      <c r="F98" s="8">
        <v>1</v>
      </c>
      <c r="G98" s="7"/>
      <c r="H98" s="7"/>
      <c r="I98" s="7"/>
      <c r="J98" s="7"/>
      <c r="K98" s="7"/>
      <c r="L98" s="7"/>
    </row>
    <row r="99" spans="1:12" ht="13.25" customHeight="1">
      <c r="A99" s="7">
        <v>96</v>
      </c>
      <c r="B99" s="8" t="s">
        <v>67</v>
      </c>
      <c r="C99" s="8" t="s">
        <v>75</v>
      </c>
      <c r="D99" s="8" t="s">
        <v>77</v>
      </c>
      <c r="E99" s="7"/>
      <c r="F99" s="8"/>
      <c r="G99" s="7"/>
      <c r="H99" s="7" t="s">
        <v>129</v>
      </c>
      <c r="I99" s="7"/>
      <c r="J99" s="7"/>
      <c r="K99" s="7"/>
      <c r="L99" s="7"/>
    </row>
    <row r="100" spans="1:12" ht="13.25" customHeight="1">
      <c r="A100" s="7">
        <v>97</v>
      </c>
      <c r="B100" s="8" t="s">
        <v>67</v>
      </c>
      <c r="C100" s="8" t="s">
        <v>75</v>
      </c>
      <c r="D100" s="8" t="s">
        <v>181</v>
      </c>
      <c r="E100" s="7"/>
      <c r="F100" s="8"/>
      <c r="G100" s="7"/>
      <c r="H100" s="7"/>
      <c r="I100" s="7"/>
      <c r="J100" s="7"/>
      <c r="K100" s="7"/>
      <c r="L100" s="7" t="s">
        <v>129</v>
      </c>
    </row>
    <row r="101" spans="1:12" ht="13.25" customHeight="1">
      <c r="A101" s="7">
        <v>98</v>
      </c>
      <c r="B101" s="8" t="s">
        <v>67</v>
      </c>
      <c r="C101" s="8" t="s">
        <v>66</v>
      </c>
      <c r="D101" s="8" t="s">
        <v>112</v>
      </c>
      <c r="E101" s="8">
        <v>1</v>
      </c>
      <c r="F101" s="7"/>
      <c r="G101" s="7"/>
      <c r="H101" s="7"/>
      <c r="I101" s="7"/>
      <c r="J101" s="7"/>
      <c r="K101" s="7"/>
      <c r="L101" s="7"/>
    </row>
    <row r="102" spans="1:12" ht="13.25" customHeight="1">
      <c r="A102" s="7">
        <v>99</v>
      </c>
      <c r="B102" s="8" t="s">
        <v>67</v>
      </c>
      <c r="C102" s="8" t="s">
        <v>66</v>
      </c>
      <c r="D102" s="8" t="s">
        <v>71</v>
      </c>
      <c r="E102" s="8">
        <v>1</v>
      </c>
      <c r="F102" s="8">
        <v>1</v>
      </c>
      <c r="G102" s="7"/>
      <c r="H102" s="7"/>
      <c r="I102" s="7"/>
      <c r="J102" s="7"/>
      <c r="K102" s="7"/>
      <c r="L102" s="7"/>
    </row>
    <row r="103" spans="1:12" ht="13.25" customHeight="1">
      <c r="A103" s="7">
        <v>100</v>
      </c>
      <c r="B103" s="8" t="s">
        <v>67</v>
      </c>
      <c r="C103" s="8" t="s">
        <v>86</v>
      </c>
      <c r="D103" s="8" t="s">
        <v>90</v>
      </c>
      <c r="E103" s="8">
        <v>1</v>
      </c>
      <c r="F103" s="8">
        <v>1</v>
      </c>
      <c r="G103" s="7"/>
      <c r="H103" s="7"/>
      <c r="I103" s="7"/>
      <c r="J103" s="7"/>
      <c r="K103" s="7"/>
      <c r="L103" s="7"/>
    </row>
    <row r="104" spans="1:12" ht="13.25" customHeight="1">
      <c r="A104" s="7">
        <v>101</v>
      </c>
      <c r="B104" s="8" t="s">
        <v>67</v>
      </c>
      <c r="C104" s="8" t="s">
        <v>75</v>
      </c>
      <c r="D104" s="8" t="s">
        <v>79</v>
      </c>
      <c r="E104" s="7"/>
      <c r="F104" s="8"/>
      <c r="G104" s="7"/>
      <c r="H104" s="7" t="s">
        <v>129</v>
      </c>
      <c r="I104" s="7"/>
      <c r="J104" s="7"/>
      <c r="K104" s="7"/>
      <c r="L104" s="7"/>
    </row>
    <row r="105" spans="1:12" ht="13.25" customHeight="1">
      <c r="A105" s="7">
        <v>102</v>
      </c>
      <c r="B105" s="8" t="s">
        <v>67</v>
      </c>
      <c r="C105" s="8" t="s">
        <v>66</v>
      </c>
      <c r="D105" s="8" t="s">
        <v>72</v>
      </c>
      <c r="E105" s="8">
        <v>1</v>
      </c>
      <c r="F105" s="7"/>
      <c r="G105" s="7"/>
      <c r="H105" s="7"/>
      <c r="I105" s="7"/>
      <c r="J105" s="7"/>
      <c r="K105" s="7"/>
      <c r="L105" s="7"/>
    </row>
    <row r="106" spans="1:12" ht="13.25" customHeight="1">
      <c r="A106" s="7">
        <v>103</v>
      </c>
      <c r="B106" s="8" t="s">
        <v>67</v>
      </c>
      <c r="C106" s="8" t="s">
        <v>86</v>
      </c>
      <c r="D106" s="8" t="s">
        <v>91</v>
      </c>
      <c r="E106" s="8">
        <v>1</v>
      </c>
      <c r="F106" s="8">
        <v>1</v>
      </c>
      <c r="G106" s="7"/>
      <c r="H106" s="7"/>
      <c r="I106" s="7"/>
      <c r="J106" s="7"/>
      <c r="K106" s="7"/>
      <c r="L106" s="7"/>
    </row>
    <row r="107" spans="1:12" ht="13.25" customHeight="1">
      <c r="A107" s="7">
        <v>104</v>
      </c>
      <c r="B107" s="8" t="s">
        <v>67</v>
      </c>
      <c r="C107" s="8" t="s">
        <v>86</v>
      </c>
      <c r="D107" s="8" t="s">
        <v>172</v>
      </c>
      <c r="E107" s="8"/>
      <c r="F107" s="8"/>
      <c r="G107" s="7"/>
      <c r="H107" s="7"/>
      <c r="I107" s="7"/>
      <c r="J107" s="7"/>
      <c r="K107" s="7"/>
      <c r="L107" s="7" t="s">
        <v>166</v>
      </c>
    </row>
    <row r="108" spans="1:12" ht="13.25" customHeight="1">
      <c r="A108" s="7">
        <v>105</v>
      </c>
      <c r="B108" s="8" t="s">
        <v>67</v>
      </c>
      <c r="C108" s="8" t="s">
        <v>86</v>
      </c>
      <c r="D108" s="8" t="s">
        <v>173</v>
      </c>
      <c r="E108" s="8"/>
      <c r="F108" s="8"/>
      <c r="G108" s="7"/>
      <c r="H108" s="7"/>
      <c r="I108" s="7"/>
      <c r="J108" s="7"/>
      <c r="K108" s="7"/>
      <c r="L108" s="7" t="s">
        <v>129</v>
      </c>
    </row>
    <row r="109" spans="1:12" ht="13.25" customHeight="1">
      <c r="A109" s="7">
        <v>106</v>
      </c>
      <c r="B109" s="8" t="s">
        <v>67</v>
      </c>
      <c r="C109" s="8" t="s">
        <v>75</v>
      </c>
      <c r="D109" s="8" t="s">
        <v>81</v>
      </c>
      <c r="E109" s="8">
        <v>1</v>
      </c>
      <c r="F109" s="7"/>
      <c r="G109" s="7"/>
      <c r="H109" s="7"/>
      <c r="I109" s="7"/>
      <c r="J109" s="7"/>
      <c r="K109" s="7"/>
      <c r="L109" s="7"/>
    </row>
    <row r="110" spans="1:12" ht="13.25" customHeight="1">
      <c r="A110" s="7">
        <v>107</v>
      </c>
      <c r="B110" s="8" t="s">
        <v>67</v>
      </c>
      <c r="C110" s="8" t="s">
        <v>66</v>
      </c>
      <c r="D110" s="8" t="s">
        <v>174</v>
      </c>
      <c r="E110" s="8"/>
      <c r="F110" s="7"/>
      <c r="G110" s="7"/>
      <c r="H110" s="7"/>
      <c r="I110" s="7"/>
      <c r="J110" s="7"/>
      <c r="K110" s="7"/>
      <c r="L110" s="7" t="s">
        <v>166</v>
      </c>
    </row>
    <row r="111" spans="1:12" ht="13.25" customHeight="1">
      <c r="A111" s="7">
        <v>108</v>
      </c>
      <c r="B111" s="8" t="s">
        <v>67</v>
      </c>
      <c r="C111" s="8" t="s">
        <v>86</v>
      </c>
      <c r="D111" s="8" t="s">
        <v>85</v>
      </c>
      <c r="E111" s="7"/>
      <c r="F111" s="8"/>
      <c r="G111" s="7"/>
      <c r="H111" s="7" t="s">
        <v>129</v>
      </c>
      <c r="I111" s="7"/>
      <c r="J111" s="7"/>
      <c r="K111" s="7"/>
      <c r="L111" s="7"/>
    </row>
    <row r="112" spans="1:12" ht="13.25" customHeight="1">
      <c r="A112" s="7">
        <v>109</v>
      </c>
      <c r="B112" s="8" t="s">
        <v>67</v>
      </c>
      <c r="C112" s="8" t="s">
        <v>66</v>
      </c>
      <c r="D112" s="8" t="s">
        <v>73</v>
      </c>
      <c r="E112" s="8">
        <v>1</v>
      </c>
      <c r="F112" s="8">
        <v>1</v>
      </c>
      <c r="G112" s="7"/>
      <c r="H112" s="7"/>
      <c r="I112" s="7"/>
      <c r="J112" s="7"/>
      <c r="K112" s="7"/>
      <c r="L112" s="7"/>
    </row>
    <row r="113" spans="1:12" ht="13.25" customHeight="1">
      <c r="A113" s="7">
        <v>110</v>
      </c>
      <c r="B113" s="8" t="s">
        <v>67</v>
      </c>
      <c r="C113" s="8" t="s">
        <v>75</v>
      </c>
      <c r="D113" s="8" t="s">
        <v>83</v>
      </c>
      <c r="E113" s="8">
        <v>1</v>
      </c>
      <c r="F113" s="7"/>
      <c r="G113" s="7"/>
      <c r="H113" s="7"/>
      <c r="I113" s="7"/>
      <c r="J113" s="7"/>
      <c r="K113" s="7"/>
      <c r="L113" s="7"/>
    </row>
    <row r="114" spans="1:12" ht="13.25" customHeight="1">
      <c r="A114" s="7">
        <v>111</v>
      </c>
      <c r="B114" s="8" t="s">
        <v>67</v>
      </c>
      <c r="C114" s="8" t="s">
        <v>75</v>
      </c>
      <c r="D114" s="8" t="s">
        <v>171</v>
      </c>
      <c r="E114" s="7"/>
      <c r="F114" s="8">
        <v>2</v>
      </c>
      <c r="G114" s="7"/>
      <c r="H114" s="7"/>
      <c r="I114" s="7"/>
      <c r="J114" s="7"/>
      <c r="K114" s="7"/>
      <c r="L114" s="7"/>
    </row>
    <row r="115" spans="1:12" ht="13.25" customHeight="1">
      <c r="A115" s="7">
        <v>112</v>
      </c>
      <c r="B115" s="8" t="s">
        <v>67</v>
      </c>
      <c r="C115" s="8" t="s">
        <v>75</v>
      </c>
      <c r="D115" s="8" t="s">
        <v>175</v>
      </c>
      <c r="E115" s="7"/>
      <c r="F115" s="8"/>
      <c r="G115" s="7"/>
      <c r="H115" s="7"/>
      <c r="I115" s="7"/>
      <c r="J115" s="7"/>
      <c r="K115" s="7"/>
      <c r="L115" s="7" t="s">
        <v>166</v>
      </c>
    </row>
    <row r="116" spans="1:12" ht="13.25" customHeight="1">
      <c r="A116" s="7">
        <v>113</v>
      </c>
      <c r="B116" s="8" t="s">
        <v>67</v>
      </c>
      <c r="C116" s="8" t="s">
        <v>66</v>
      </c>
      <c r="D116" s="8" t="s">
        <v>176</v>
      </c>
      <c r="E116" s="7"/>
      <c r="F116" s="8"/>
      <c r="G116" s="7"/>
      <c r="H116" s="7"/>
      <c r="I116" s="7"/>
      <c r="J116" s="7"/>
      <c r="K116" s="7"/>
      <c r="L116" s="7" t="s">
        <v>166</v>
      </c>
    </row>
    <row r="117" spans="1:12" ht="13.25" customHeight="1">
      <c r="A117" s="7">
        <v>114</v>
      </c>
      <c r="B117" s="8" t="s">
        <v>67</v>
      </c>
      <c r="C117" s="8" t="s">
        <v>86</v>
      </c>
      <c r="D117" s="8" t="s">
        <v>177</v>
      </c>
      <c r="E117" s="7">
        <v>1</v>
      </c>
      <c r="F117" s="8"/>
      <c r="G117" s="7"/>
      <c r="H117" s="7"/>
      <c r="I117" s="7"/>
      <c r="J117" s="7"/>
      <c r="K117" s="7"/>
      <c r="L117" s="7"/>
    </row>
    <row r="118" spans="1:12" ht="13.25" customHeight="1">
      <c r="A118" s="7">
        <v>115</v>
      </c>
      <c r="B118" s="8" t="s">
        <v>67</v>
      </c>
      <c r="C118" s="8" t="s">
        <v>75</v>
      </c>
      <c r="D118" s="8" t="s">
        <v>178</v>
      </c>
      <c r="E118" s="7"/>
      <c r="F118" s="8"/>
      <c r="G118" s="7"/>
      <c r="H118" s="7"/>
      <c r="I118" s="7"/>
      <c r="J118" s="7"/>
      <c r="K118" s="7"/>
      <c r="L118" s="7" t="s">
        <v>166</v>
      </c>
    </row>
    <row r="119" spans="1:12" ht="13.25" customHeight="1">
      <c r="A119" s="7">
        <v>116</v>
      </c>
      <c r="B119" s="8" t="s">
        <v>67</v>
      </c>
      <c r="C119" s="8" t="s">
        <v>75</v>
      </c>
      <c r="D119" s="8" t="s">
        <v>180</v>
      </c>
      <c r="E119" s="7"/>
      <c r="F119" s="8"/>
      <c r="G119" s="7"/>
      <c r="H119" s="7"/>
      <c r="I119" s="7"/>
      <c r="J119" s="7"/>
      <c r="K119" s="7"/>
      <c r="L119" s="7" t="s">
        <v>129</v>
      </c>
    </row>
    <row r="120" spans="1:12" ht="13.25" customHeight="1">
      <c r="A120" s="7">
        <v>117</v>
      </c>
      <c r="B120" s="8" t="s">
        <v>67</v>
      </c>
      <c r="C120" s="8" t="s">
        <v>66</v>
      </c>
      <c r="D120" s="8" t="s">
        <v>76</v>
      </c>
      <c r="E120" s="8">
        <v>1</v>
      </c>
      <c r="F120" s="8">
        <v>1</v>
      </c>
      <c r="G120" s="7"/>
      <c r="H120" s="7"/>
      <c r="I120" s="7"/>
      <c r="J120" s="7"/>
      <c r="K120" s="7"/>
      <c r="L120" s="7"/>
    </row>
    <row r="121" spans="1:12" ht="13.25" customHeight="1">
      <c r="A121" s="7">
        <v>118</v>
      </c>
      <c r="B121" s="8" t="s">
        <v>67</v>
      </c>
      <c r="C121" s="8" t="s">
        <v>66</v>
      </c>
      <c r="D121" s="8" t="s">
        <v>179</v>
      </c>
      <c r="E121" s="8"/>
      <c r="F121" s="8"/>
      <c r="G121" s="7"/>
      <c r="H121" s="7"/>
      <c r="I121" s="7"/>
      <c r="J121" s="7"/>
      <c r="K121" s="7"/>
      <c r="L121" s="7" t="s">
        <v>166</v>
      </c>
    </row>
    <row r="122" spans="1:12">
      <c r="A122" s="3">
        <v>119</v>
      </c>
      <c r="B122" s="3" t="s">
        <v>93</v>
      </c>
      <c r="C122" s="3" t="s">
        <v>92</v>
      </c>
      <c r="D122" s="3" t="s">
        <v>94</v>
      </c>
      <c r="E122" s="4">
        <v>1</v>
      </c>
      <c r="F122" s="4">
        <v>1</v>
      </c>
      <c r="G122" s="3"/>
      <c r="H122" s="3"/>
      <c r="I122" s="3"/>
      <c r="J122" s="3"/>
      <c r="K122" s="3">
        <v>1</v>
      </c>
      <c r="L122" s="3"/>
    </row>
    <row r="123" spans="1:12" ht="14">
      <c r="A123" s="3">
        <v>120</v>
      </c>
      <c r="B123" s="3" t="s">
        <v>93</v>
      </c>
      <c r="C123" s="3" t="s">
        <v>114</v>
      </c>
      <c r="D123" s="4" t="s">
        <v>131</v>
      </c>
      <c r="E123" s="4"/>
      <c r="F123" s="3"/>
      <c r="G123" s="3"/>
      <c r="H123" s="3" t="s">
        <v>139</v>
      </c>
      <c r="I123" s="3">
        <v>1</v>
      </c>
      <c r="J123" s="3"/>
      <c r="K123" s="3">
        <v>1</v>
      </c>
      <c r="L123" s="3"/>
    </row>
    <row r="124" spans="1:12">
      <c r="A124" s="3">
        <v>121</v>
      </c>
      <c r="B124" s="3" t="s">
        <v>93</v>
      </c>
      <c r="C124" s="3" t="s">
        <v>92</v>
      </c>
      <c r="D124" s="3" t="s">
        <v>95</v>
      </c>
      <c r="E124" s="3"/>
      <c r="F124" s="4">
        <v>1</v>
      </c>
      <c r="G124" s="3"/>
      <c r="H124" s="3"/>
      <c r="I124" s="3"/>
      <c r="J124" s="3"/>
      <c r="K124" s="3">
        <v>1</v>
      </c>
      <c r="L124" s="3"/>
    </row>
    <row r="125" spans="1:12">
      <c r="A125" s="3">
        <v>122</v>
      </c>
      <c r="B125" s="3" t="s">
        <v>93</v>
      </c>
      <c r="C125" s="3" t="s">
        <v>114</v>
      </c>
      <c r="D125" s="3" t="s">
        <v>182</v>
      </c>
      <c r="E125" s="3"/>
      <c r="F125" s="4"/>
      <c r="G125" s="3"/>
      <c r="H125" s="3"/>
      <c r="I125" s="3"/>
      <c r="J125" s="3"/>
      <c r="K125" s="3">
        <v>1</v>
      </c>
      <c r="L125" s="3"/>
    </row>
    <row r="126" spans="1:12">
      <c r="A126" s="3">
        <v>123</v>
      </c>
      <c r="B126" s="3" t="s">
        <v>93</v>
      </c>
      <c r="C126" s="3" t="s">
        <v>114</v>
      </c>
      <c r="D126" s="3" t="s">
        <v>113</v>
      </c>
      <c r="E126" s="4">
        <v>1</v>
      </c>
      <c r="F126" s="3"/>
      <c r="G126" s="3"/>
      <c r="H126" s="3"/>
      <c r="I126" s="3"/>
      <c r="J126" s="3"/>
      <c r="K126" s="3">
        <v>1</v>
      </c>
      <c r="L126" s="3"/>
    </row>
    <row r="127" spans="1:12">
      <c r="A127" s="3">
        <v>124</v>
      </c>
      <c r="B127" s="3" t="s">
        <v>93</v>
      </c>
      <c r="C127" s="3" t="s">
        <v>114</v>
      </c>
      <c r="D127" s="3" t="s">
        <v>183</v>
      </c>
      <c r="E127" s="4"/>
      <c r="F127" s="3"/>
      <c r="G127" s="3"/>
      <c r="H127" s="3"/>
      <c r="I127" s="3"/>
      <c r="J127" s="3"/>
      <c r="K127" s="3">
        <v>1</v>
      </c>
      <c r="L127" s="3"/>
    </row>
    <row r="128" spans="1:12">
      <c r="A128" s="3">
        <v>125</v>
      </c>
      <c r="B128" s="3" t="s">
        <v>93</v>
      </c>
      <c r="C128" s="3" t="s">
        <v>114</v>
      </c>
      <c r="D128" s="3" t="s">
        <v>115</v>
      </c>
      <c r="E128" s="4">
        <v>1</v>
      </c>
      <c r="F128" s="3"/>
      <c r="G128" s="3"/>
      <c r="H128" s="3"/>
      <c r="I128" s="3">
        <v>1</v>
      </c>
      <c r="J128" s="3"/>
      <c r="K128" s="3">
        <v>1</v>
      </c>
      <c r="L128" s="3"/>
    </row>
    <row r="129" spans="1:12">
      <c r="A129" s="3" t="s">
        <v>196</v>
      </c>
      <c r="B129" s="3" t="s">
        <v>93</v>
      </c>
      <c r="C129" s="3" t="s">
        <v>92</v>
      </c>
      <c r="D129" s="3" t="s">
        <v>191</v>
      </c>
      <c r="E129" s="4"/>
      <c r="F129" s="3"/>
      <c r="G129" s="3"/>
      <c r="H129" s="3"/>
      <c r="I129" s="3"/>
      <c r="J129" s="3"/>
      <c r="K129" s="3">
        <v>1</v>
      </c>
      <c r="L129" s="3"/>
    </row>
    <row r="130" spans="1:12">
      <c r="A130" s="3">
        <v>126</v>
      </c>
      <c r="B130" s="3" t="s">
        <v>93</v>
      </c>
      <c r="C130" s="3" t="s">
        <v>114</v>
      </c>
      <c r="D130" s="3" t="s">
        <v>132</v>
      </c>
      <c r="E130" s="4"/>
      <c r="F130" s="3"/>
      <c r="G130" s="3"/>
      <c r="H130" s="3" t="s">
        <v>139</v>
      </c>
      <c r="I130" s="3"/>
      <c r="J130" s="3"/>
      <c r="K130" s="3">
        <v>1</v>
      </c>
      <c r="L130" s="3"/>
    </row>
    <row r="131" spans="1:12">
      <c r="A131" s="3" t="s">
        <v>196</v>
      </c>
      <c r="B131" s="3" t="s">
        <v>93</v>
      </c>
      <c r="C131" s="3" t="s">
        <v>114</v>
      </c>
      <c r="D131" s="3" t="s">
        <v>189</v>
      </c>
      <c r="E131" s="4"/>
      <c r="F131" s="3"/>
      <c r="G131" s="3"/>
      <c r="H131" s="3"/>
      <c r="I131" s="3">
        <v>1</v>
      </c>
      <c r="J131" s="3"/>
      <c r="K131" s="3"/>
      <c r="L131" s="3"/>
    </row>
    <row r="132" spans="1:12">
      <c r="A132" s="3">
        <v>127</v>
      </c>
      <c r="B132" s="3" t="s">
        <v>93</v>
      </c>
      <c r="C132" s="3" t="s">
        <v>114</v>
      </c>
      <c r="D132" s="3" t="s">
        <v>116</v>
      </c>
      <c r="E132" s="4">
        <v>1</v>
      </c>
      <c r="F132" s="3"/>
      <c r="G132" s="3"/>
      <c r="H132" s="3"/>
      <c r="I132" s="3"/>
      <c r="J132" s="3"/>
      <c r="K132" s="3">
        <v>1</v>
      </c>
      <c r="L132" s="3"/>
    </row>
    <row r="133" spans="1:12">
      <c r="A133" s="3">
        <v>128</v>
      </c>
      <c r="B133" s="3" t="s">
        <v>93</v>
      </c>
      <c r="C133" s="3" t="s">
        <v>114</v>
      </c>
      <c r="D133" s="3" t="s">
        <v>184</v>
      </c>
      <c r="E133" s="4"/>
      <c r="F133" s="3"/>
      <c r="G133" s="3"/>
      <c r="H133" s="3"/>
      <c r="I133" s="3"/>
      <c r="J133" s="3"/>
      <c r="K133" s="3">
        <v>1</v>
      </c>
      <c r="L133" s="3"/>
    </row>
    <row r="134" spans="1:12">
      <c r="A134" s="3">
        <v>129</v>
      </c>
      <c r="B134" s="3" t="s">
        <v>93</v>
      </c>
      <c r="C134" s="3" t="s">
        <v>114</v>
      </c>
      <c r="D134" s="3" t="s">
        <v>117</v>
      </c>
      <c r="E134" s="4">
        <v>1</v>
      </c>
      <c r="F134" s="3"/>
      <c r="G134" s="3"/>
      <c r="H134" s="3"/>
      <c r="I134" s="3">
        <v>1</v>
      </c>
      <c r="J134" s="3"/>
      <c r="K134" s="3">
        <v>1</v>
      </c>
      <c r="L134" s="3"/>
    </row>
    <row r="135" spans="1:12">
      <c r="A135" s="3">
        <v>130</v>
      </c>
      <c r="B135" s="3" t="s">
        <v>93</v>
      </c>
      <c r="C135" s="3" t="s">
        <v>114</v>
      </c>
      <c r="D135" s="3" t="s">
        <v>119</v>
      </c>
      <c r="E135" s="4">
        <v>1</v>
      </c>
      <c r="F135" s="3"/>
      <c r="G135" s="3"/>
      <c r="H135" s="3"/>
      <c r="I135" s="3">
        <v>1</v>
      </c>
      <c r="J135" s="3"/>
      <c r="K135" s="3">
        <v>1</v>
      </c>
      <c r="L135" s="3"/>
    </row>
    <row r="136" spans="1:12">
      <c r="A136" s="3">
        <v>131</v>
      </c>
      <c r="B136" s="3" t="s">
        <v>93</v>
      </c>
      <c r="C136" s="3" t="s">
        <v>114</v>
      </c>
      <c r="D136" s="3" t="s">
        <v>118</v>
      </c>
      <c r="E136" s="4">
        <v>1</v>
      </c>
      <c r="F136" s="3"/>
      <c r="G136" s="3"/>
      <c r="H136" s="3"/>
      <c r="I136" s="3">
        <v>1</v>
      </c>
      <c r="J136" s="3"/>
      <c r="K136" s="3">
        <v>1</v>
      </c>
      <c r="L136" s="3"/>
    </row>
    <row r="137" spans="1:12">
      <c r="A137" s="3">
        <v>132</v>
      </c>
      <c r="B137" s="3" t="s">
        <v>93</v>
      </c>
      <c r="C137" s="3" t="s">
        <v>92</v>
      </c>
      <c r="D137" s="3" t="s">
        <v>96</v>
      </c>
      <c r="E137" s="4">
        <v>1</v>
      </c>
      <c r="F137" s="4">
        <v>1</v>
      </c>
      <c r="G137" s="3"/>
      <c r="H137" s="3"/>
      <c r="I137" s="3"/>
      <c r="J137" s="3"/>
      <c r="K137" s="3">
        <v>1</v>
      </c>
      <c r="L137" s="3"/>
    </row>
    <row r="138" spans="1:12">
      <c r="A138" s="3">
        <v>133</v>
      </c>
      <c r="B138" s="3" t="s">
        <v>93</v>
      </c>
      <c r="C138" s="3" t="s">
        <v>114</v>
      </c>
      <c r="D138" s="3" t="s">
        <v>122</v>
      </c>
      <c r="E138" s="4">
        <v>1</v>
      </c>
      <c r="F138" s="3"/>
      <c r="G138" s="3"/>
      <c r="H138" s="3"/>
      <c r="I138" s="3"/>
      <c r="J138" s="3"/>
      <c r="K138" s="3">
        <v>1</v>
      </c>
      <c r="L138" s="3"/>
    </row>
    <row r="139" spans="1:12">
      <c r="A139" s="3">
        <v>134</v>
      </c>
      <c r="B139" s="3" t="s">
        <v>93</v>
      </c>
      <c r="C139" s="3" t="s">
        <v>114</v>
      </c>
      <c r="D139" s="3" t="s">
        <v>130</v>
      </c>
      <c r="E139" s="4"/>
      <c r="F139" s="3"/>
      <c r="G139" s="3"/>
      <c r="H139" s="3" t="s">
        <v>139</v>
      </c>
      <c r="I139" s="3">
        <v>1</v>
      </c>
      <c r="J139" s="3"/>
      <c r="K139" s="3">
        <v>1</v>
      </c>
      <c r="L139" s="3"/>
    </row>
    <row r="140" spans="1:12">
      <c r="A140" s="3">
        <v>135</v>
      </c>
      <c r="B140" s="3" t="s">
        <v>93</v>
      </c>
      <c r="C140" s="3" t="s">
        <v>114</v>
      </c>
      <c r="D140" s="3" t="s">
        <v>185</v>
      </c>
      <c r="E140" s="4"/>
      <c r="F140" s="3"/>
      <c r="G140" s="3"/>
      <c r="H140" s="3"/>
      <c r="I140" s="3"/>
      <c r="J140" s="3"/>
      <c r="K140" s="3">
        <v>1</v>
      </c>
      <c r="L140" s="3"/>
    </row>
    <row r="141" spans="1:12">
      <c r="A141" s="3">
        <v>136</v>
      </c>
      <c r="B141" s="3" t="s">
        <v>93</v>
      </c>
      <c r="C141" s="3" t="s">
        <v>114</v>
      </c>
      <c r="D141" s="3" t="s">
        <v>123</v>
      </c>
      <c r="E141" s="4">
        <v>1</v>
      </c>
      <c r="F141" s="3"/>
      <c r="G141" s="3"/>
      <c r="H141" s="3"/>
      <c r="I141" s="3">
        <v>1</v>
      </c>
      <c r="J141" s="3"/>
      <c r="K141" s="3">
        <v>1</v>
      </c>
      <c r="L141" s="3"/>
    </row>
    <row r="142" spans="1:12">
      <c r="A142" s="3">
        <v>137</v>
      </c>
      <c r="B142" s="3" t="s">
        <v>93</v>
      </c>
      <c r="C142" s="3" t="s">
        <v>114</v>
      </c>
      <c r="D142" s="3" t="s">
        <v>186</v>
      </c>
      <c r="E142" s="4"/>
      <c r="F142" s="3"/>
      <c r="G142" s="3"/>
      <c r="H142" s="3"/>
      <c r="I142" s="3"/>
      <c r="J142" s="3"/>
      <c r="K142" s="3">
        <v>1</v>
      </c>
      <c r="L142" s="3"/>
    </row>
    <row r="143" spans="1:12">
      <c r="A143" s="3" t="s">
        <v>196</v>
      </c>
      <c r="B143" s="3" t="s">
        <v>93</v>
      </c>
      <c r="C143" s="3" t="s">
        <v>114</v>
      </c>
      <c r="D143" s="3" t="s">
        <v>190</v>
      </c>
      <c r="E143" s="4"/>
      <c r="F143" s="3"/>
      <c r="G143" s="3"/>
      <c r="H143" s="3"/>
      <c r="I143" s="3">
        <v>1</v>
      </c>
      <c r="J143" s="3"/>
      <c r="K143" s="3"/>
      <c r="L143" s="3"/>
    </row>
    <row r="144" spans="1:12">
      <c r="A144" s="3">
        <v>138</v>
      </c>
      <c r="B144" s="3" t="s">
        <v>93</v>
      </c>
      <c r="C144" s="3" t="s">
        <v>92</v>
      </c>
      <c r="D144" s="3" t="s">
        <v>97</v>
      </c>
      <c r="E144" s="3"/>
      <c r="F144" s="4">
        <v>1</v>
      </c>
      <c r="G144" s="3"/>
      <c r="H144" s="3"/>
      <c r="I144" s="3"/>
      <c r="J144" s="3"/>
      <c r="K144" s="3"/>
      <c r="L144" s="3"/>
    </row>
    <row r="145" spans="1:12">
      <c r="A145" s="3">
        <v>139</v>
      </c>
      <c r="B145" s="3" t="s">
        <v>93</v>
      </c>
      <c r="C145" s="3" t="s">
        <v>114</v>
      </c>
      <c r="D145" s="3" t="s">
        <v>121</v>
      </c>
      <c r="E145" s="4">
        <v>1</v>
      </c>
      <c r="F145" s="3"/>
      <c r="G145" s="3"/>
      <c r="H145" s="3"/>
      <c r="I145" s="3">
        <v>1</v>
      </c>
      <c r="J145" s="3"/>
      <c r="K145" s="3">
        <v>1</v>
      </c>
      <c r="L145" s="3"/>
    </row>
    <row r="146" spans="1:12">
      <c r="A146" s="3">
        <v>140</v>
      </c>
      <c r="B146" s="3" t="s">
        <v>93</v>
      </c>
      <c r="C146" s="3" t="s">
        <v>114</v>
      </c>
      <c r="D146" s="3" t="s">
        <v>133</v>
      </c>
      <c r="E146" s="4"/>
      <c r="F146" s="3"/>
      <c r="G146" s="3"/>
      <c r="H146" s="3" t="s">
        <v>139</v>
      </c>
      <c r="I146" s="3">
        <v>1</v>
      </c>
      <c r="J146" s="3"/>
      <c r="K146" s="3">
        <v>1</v>
      </c>
      <c r="L146" s="3"/>
    </row>
    <row r="147" spans="1:12">
      <c r="A147" s="3">
        <v>141</v>
      </c>
      <c r="B147" s="3" t="s">
        <v>93</v>
      </c>
      <c r="C147" s="3" t="s">
        <v>114</v>
      </c>
      <c r="D147" s="3" t="s">
        <v>124</v>
      </c>
      <c r="E147" s="4">
        <v>1</v>
      </c>
      <c r="F147" s="3"/>
      <c r="G147" s="3"/>
      <c r="H147" s="3"/>
      <c r="I147" s="3"/>
      <c r="J147" s="3"/>
      <c r="K147" s="3">
        <v>1</v>
      </c>
      <c r="L147" s="3"/>
    </row>
    <row r="148" spans="1:12">
      <c r="A148" s="3">
        <v>142</v>
      </c>
      <c r="B148" s="3" t="s">
        <v>93</v>
      </c>
      <c r="C148" s="3" t="s">
        <v>114</v>
      </c>
      <c r="D148" s="3" t="s">
        <v>187</v>
      </c>
      <c r="E148" s="4">
        <v>1</v>
      </c>
      <c r="F148" s="3"/>
      <c r="G148" s="3"/>
      <c r="H148" s="3"/>
      <c r="I148" s="3"/>
      <c r="J148" s="3"/>
      <c r="K148" s="3">
        <v>1</v>
      </c>
      <c r="L148" s="3"/>
    </row>
    <row r="149" spans="1:12">
      <c r="A149" s="3">
        <v>143</v>
      </c>
      <c r="B149" s="3" t="s">
        <v>93</v>
      </c>
      <c r="C149" s="3" t="s">
        <v>114</v>
      </c>
      <c r="D149" s="3" t="s">
        <v>120</v>
      </c>
      <c r="E149" s="4">
        <v>1</v>
      </c>
      <c r="F149" s="3"/>
      <c r="G149" s="3"/>
      <c r="H149" s="3"/>
      <c r="I149" s="3">
        <v>1</v>
      </c>
      <c r="J149" s="3"/>
      <c r="K149" s="3">
        <v>1</v>
      </c>
      <c r="L149" s="3"/>
    </row>
    <row r="150" spans="1:12">
      <c r="A150" s="7">
        <v>144</v>
      </c>
      <c r="B150" s="7" t="s">
        <v>98</v>
      </c>
      <c r="C150" s="7" t="s">
        <v>34</v>
      </c>
      <c r="D150" s="7" t="s">
        <v>158</v>
      </c>
      <c r="E150" s="8">
        <v>1</v>
      </c>
      <c r="F150" s="7">
        <v>1</v>
      </c>
      <c r="G150" s="7"/>
      <c r="H150" s="7"/>
      <c r="I150" s="7"/>
      <c r="J150" s="7">
        <v>1</v>
      </c>
      <c r="K150" s="7"/>
      <c r="L150" s="7"/>
    </row>
    <row r="151" spans="1:12">
      <c r="A151" s="7">
        <v>145</v>
      </c>
      <c r="B151" s="7" t="s">
        <v>98</v>
      </c>
      <c r="C151" s="7" t="s">
        <v>34</v>
      </c>
      <c r="D151" s="7" t="s">
        <v>99</v>
      </c>
      <c r="E151" s="8">
        <v>1</v>
      </c>
      <c r="F151" s="8">
        <v>1</v>
      </c>
      <c r="G151" s="7"/>
      <c r="H151" s="7"/>
      <c r="I151" s="7"/>
      <c r="J151" s="7">
        <v>1</v>
      </c>
      <c r="K151" s="7"/>
      <c r="L151" s="7"/>
    </row>
    <row r="152" spans="1:12">
      <c r="A152" s="7">
        <v>146</v>
      </c>
      <c r="B152" s="7" t="s">
        <v>98</v>
      </c>
      <c r="C152" s="7" t="s">
        <v>34</v>
      </c>
      <c r="D152" s="7" t="s">
        <v>39</v>
      </c>
      <c r="E152" s="7"/>
      <c r="F152" s="7"/>
      <c r="G152" s="7"/>
      <c r="H152" s="7" t="s">
        <v>136</v>
      </c>
      <c r="I152" s="7"/>
      <c r="J152" s="7"/>
      <c r="K152" s="7"/>
      <c r="L152" s="7"/>
    </row>
    <row r="153" spans="1:12">
      <c r="A153" s="7">
        <v>147</v>
      </c>
      <c r="B153" s="7" t="s">
        <v>98</v>
      </c>
      <c r="C153" s="7" t="s">
        <v>109</v>
      </c>
      <c r="D153" s="7" t="s">
        <v>108</v>
      </c>
      <c r="E153" s="7">
        <v>1</v>
      </c>
      <c r="F153" s="7">
        <v>1</v>
      </c>
      <c r="G153" s="7"/>
      <c r="H153" s="7"/>
      <c r="I153" s="7"/>
      <c r="J153" s="7"/>
      <c r="K153" s="7"/>
      <c r="L153" s="7"/>
    </row>
  </sheetData>
  <sortState xmlns:xlrd2="http://schemas.microsoft.com/office/spreadsheetml/2017/richdata2" ref="A2:K127">
    <sortCondition ref="B1"/>
  </sortState>
  <pageMargins left="0.70866141732283472" right="0.70866141732283472" top="0.74803149606299213" bottom="0.74803149606299213" header="0.31496062992125984" footer="0.31496062992125984"/>
  <pageSetup paperSize="9" scale="55" fitToHeight="3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7D0DE-A031-0A46-B792-881C5687FE1E}">
  <sheetPr>
    <pageSetUpPr fitToPage="1"/>
  </sheetPr>
  <dimension ref="A1:R16"/>
  <sheetViews>
    <sheetView workbookViewId="0">
      <selection activeCell="J30" sqref="J30"/>
    </sheetView>
  </sheetViews>
  <sheetFormatPr baseColWidth="10" defaultRowHeight="15"/>
  <cols>
    <col min="1" max="1" width="19" bestFit="1" customWidth="1"/>
    <col min="2" max="2" width="9.1640625" bestFit="1" customWidth="1"/>
    <col min="4" max="4" width="11.33203125" bestFit="1" customWidth="1"/>
    <col min="5" max="5" width="9.1640625" bestFit="1" customWidth="1"/>
    <col min="6" max="6" width="7.5" bestFit="1" customWidth="1"/>
    <col min="7" max="7" width="10.5" bestFit="1" customWidth="1"/>
    <col min="8" max="9" width="9.5" bestFit="1" customWidth="1"/>
    <col min="10" max="10" width="7" bestFit="1" customWidth="1"/>
    <col min="11" max="11" width="7.33203125" bestFit="1" customWidth="1"/>
    <col min="12" max="12" width="10.6640625" bestFit="1" customWidth="1"/>
    <col min="13" max="13" width="8.6640625" customWidth="1"/>
    <col min="14" max="14" width="11.1640625" bestFit="1" customWidth="1"/>
    <col min="15" max="15" width="11.33203125" customWidth="1"/>
    <col min="16" max="16" width="11.1640625" bestFit="1" customWidth="1"/>
    <col min="17" max="18" width="11.6640625" customWidth="1"/>
  </cols>
  <sheetData>
    <row r="1" spans="1:18" ht="42">
      <c r="A1" s="16" t="s">
        <v>213</v>
      </c>
      <c r="B1" s="16" t="s">
        <v>1</v>
      </c>
      <c r="C1" s="16" t="s">
        <v>0</v>
      </c>
      <c r="D1" s="16" t="s">
        <v>212</v>
      </c>
      <c r="E1" s="16" t="s">
        <v>211</v>
      </c>
      <c r="F1" s="16" t="s">
        <v>210</v>
      </c>
      <c r="G1" s="16" t="s">
        <v>209</v>
      </c>
      <c r="H1" s="16" t="s">
        <v>208</v>
      </c>
      <c r="I1" s="16" t="s">
        <v>207</v>
      </c>
      <c r="J1" s="16" t="s">
        <v>206</v>
      </c>
      <c r="K1" s="16" t="s">
        <v>205</v>
      </c>
      <c r="L1" s="16" t="s">
        <v>204</v>
      </c>
      <c r="M1" s="16" t="s">
        <v>203</v>
      </c>
      <c r="N1" s="16" t="s">
        <v>202</v>
      </c>
      <c r="O1" s="16" t="s">
        <v>201</v>
      </c>
      <c r="P1" s="16" t="s">
        <v>200</v>
      </c>
      <c r="Q1" s="16" t="s">
        <v>199</v>
      </c>
      <c r="R1" s="16" t="s">
        <v>198</v>
      </c>
    </row>
    <row r="2" spans="1:18">
      <c r="A2" s="15" t="s">
        <v>68</v>
      </c>
      <c r="B2" s="15" t="s">
        <v>67</v>
      </c>
      <c r="C2" s="15" t="s">
        <v>66</v>
      </c>
      <c r="D2" s="15">
        <v>3</v>
      </c>
      <c r="E2" s="15">
        <f>70196/10000</f>
        <v>7.0195999999999996</v>
      </c>
      <c r="F2" s="13">
        <v>12</v>
      </c>
      <c r="G2" s="14"/>
      <c r="H2" s="14"/>
      <c r="I2" s="14">
        <v>3</v>
      </c>
      <c r="J2" s="14"/>
      <c r="K2" s="14"/>
      <c r="L2" s="14">
        <v>1</v>
      </c>
      <c r="M2" s="14"/>
      <c r="N2" s="14">
        <v>2</v>
      </c>
      <c r="O2" s="14"/>
      <c r="P2" s="14"/>
      <c r="Q2" s="14"/>
      <c r="R2" s="14"/>
    </row>
    <row r="3" spans="1:18">
      <c r="A3" s="13" t="s">
        <v>14</v>
      </c>
      <c r="B3" s="13" t="s">
        <v>4</v>
      </c>
      <c r="C3" s="13" t="s">
        <v>9</v>
      </c>
      <c r="D3" s="13">
        <v>6</v>
      </c>
      <c r="E3" s="13">
        <f>303136/10000</f>
        <v>30.313600000000001</v>
      </c>
      <c r="F3" s="13">
        <v>155</v>
      </c>
      <c r="G3" s="13">
        <v>3</v>
      </c>
      <c r="H3" s="13">
        <v>3</v>
      </c>
      <c r="I3" s="13"/>
      <c r="J3" s="13"/>
      <c r="K3" s="13"/>
      <c r="L3" s="13"/>
      <c r="M3" s="13">
        <v>2</v>
      </c>
      <c r="N3" s="13">
        <v>2</v>
      </c>
      <c r="O3" s="13">
        <v>1</v>
      </c>
      <c r="P3" s="13">
        <v>1</v>
      </c>
      <c r="Q3" s="13"/>
      <c r="R3" s="13"/>
    </row>
    <row r="4" spans="1:18">
      <c r="A4" s="13" t="s">
        <v>87</v>
      </c>
      <c r="B4" s="13" t="s">
        <v>67</v>
      </c>
      <c r="C4" s="13" t="s">
        <v>86</v>
      </c>
      <c r="D4" s="13">
        <v>9</v>
      </c>
      <c r="E4" s="13">
        <f>64588/10000</f>
        <v>6.4588000000000001</v>
      </c>
      <c r="F4" s="13">
        <v>86</v>
      </c>
      <c r="G4" s="13"/>
      <c r="H4" s="13"/>
      <c r="I4" s="13">
        <v>1</v>
      </c>
      <c r="J4" s="13">
        <v>1</v>
      </c>
      <c r="K4" s="13">
        <v>7</v>
      </c>
      <c r="L4" s="13"/>
      <c r="M4" s="13"/>
      <c r="N4" s="13">
        <v>1</v>
      </c>
      <c r="O4" s="13">
        <v>2</v>
      </c>
      <c r="P4" s="13">
        <v>1</v>
      </c>
      <c r="Q4" s="13">
        <v>3</v>
      </c>
      <c r="R4" s="13">
        <v>2</v>
      </c>
    </row>
    <row r="5" spans="1:18">
      <c r="A5" s="13" t="s">
        <v>14</v>
      </c>
      <c r="B5" s="13" t="s">
        <v>4</v>
      </c>
      <c r="C5" s="13" t="s">
        <v>9</v>
      </c>
      <c r="D5" s="13">
        <v>6</v>
      </c>
      <c r="E5" s="13">
        <f>110443/10000</f>
        <v>11.0443</v>
      </c>
      <c r="F5" s="13">
        <v>3080</v>
      </c>
      <c r="G5" s="13">
        <v>4</v>
      </c>
      <c r="H5" s="13">
        <v>2</v>
      </c>
      <c r="I5" s="13"/>
      <c r="J5" s="13"/>
      <c r="K5" s="13"/>
      <c r="L5" s="13"/>
      <c r="M5" s="13">
        <v>1</v>
      </c>
      <c r="N5" s="13">
        <v>1</v>
      </c>
      <c r="O5" s="13"/>
      <c r="P5" s="13">
        <v>1</v>
      </c>
      <c r="Q5" s="13"/>
      <c r="R5" s="13">
        <v>3</v>
      </c>
    </row>
    <row r="6" spans="1:18">
      <c r="A6" s="13" t="s">
        <v>84</v>
      </c>
      <c r="B6" s="13" t="s">
        <v>67</v>
      </c>
      <c r="C6" s="13" t="s">
        <v>75</v>
      </c>
      <c r="D6" s="13">
        <v>17</v>
      </c>
      <c r="E6" s="13"/>
      <c r="F6" s="13">
        <v>121</v>
      </c>
      <c r="G6" s="13"/>
      <c r="H6" s="13"/>
      <c r="I6" s="13"/>
      <c r="J6" s="13">
        <v>1</v>
      </c>
      <c r="K6" s="13">
        <v>16</v>
      </c>
      <c r="L6" s="13"/>
      <c r="M6" s="13"/>
      <c r="N6" s="13">
        <v>2</v>
      </c>
      <c r="O6" s="13">
        <v>7</v>
      </c>
      <c r="P6" s="13">
        <v>2</v>
      </c>
      <c r="Q6" s="13">
        <v>5</v>
      </c>
      <c r="R6" s="13">
        <v>1</v>
      </c>
    </row>
    <row r="7" spans="1:18">
      <c r="A7" s="13" t="s">
        <v>77</v>
      </c>
      <c r="B7" s="13" t="s">
        <v>67</v>
      </c>
      <c r="C7" s="13" t="s">
        <v>75</v>
      </c>
      <c r="D7" s="13">
        <v>5</v>
      </c>
      <c r="E7" s="13"/>
      <c r="F7" s="13">
        <v>30</v>
      </c>
      <c r="G7" s="13"/>
      <c r="H7" s="13"/>
      <c r="I7" s="13"/>
      <c r="J7" s="13">
        <v>3</v>
      </c>
      <c r="K7" s="13">
        <v>1</v>
      </c>
      <c r="L7" s="13"/>
      <c r="M7" s="13"/>
      <c r="N7" s="13"/>
      <c r="O7" s="13">
        <v>4</v>
      </c>
      <c r="P7" s="13"/>
      <c r="Q7" s="13">
        <v>1</v>
      </c>
      <c r="R7" s="13"/>
    </row>
    <row r="8" spans="1:18">
      <c r="A8" s="13" t="s">
        <v>11</v>
      </c>
      <c r="B8" s="13" t="s">
        <v>4</v>
      </c>
      <c r="C8" s="13" t="s">
        <v>9</v>
      </c>
      <c r="D8" s="13">
        <v>4</v>
      </c>
      <c r="E8" s="13">
        <f>180833/10000</f>
        <v>18.083300000000001</v>
      </c>
      <c r="F8" s="13">
        <v>368</v>
      </c>
      <c r="G8" s="13">
        <v>3</v>
      </c>
      <c r="H8" s="13"/>
      <c r="I8" s="13">
        <v>1</v>
      </c>
      <c r="J8" s="13"/>
      <c r="K8" s="13"/>
      <c r="L8" s="13"/>
      <c r="M8" s="13"/>
      <c r="N8" s="13">
        <v>1</v>
      </c>
      <c r="O8" s="13"/>
      <c r="P8" s="13">
        <v>2</v>
      </c>
      <c r="Q8" s="13"/>
      <c r="R8" s="13">
        <v>1</v>
      </c>
    </row>
    <row r="9" spans="1:18">
      <c r="A9" s="13" t="s">
        <v>103</v>
      </c>
      <c r="B9" s="13" t="s">
        <v>4</v>
      </c>
      <c r="C9" s="13" t="s">
        <v>9</v>
      </c>
      <c r="D9" s="13">
        <v>2</v>
      </c>
      <c r="E9" s="13"/>
      <c r="F9" s="13">
        <v>883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>
        <v>2</v>
      </c>
    </row>
    <row r="10" spans="1:18">
      <c r="A10" s="13" t="s">
        <v>81</v>
      </c>
      <c r="B10" s="13" t="s">
        <v>67</v>
      </c>
      <c r="C10" s="13" t="s">
        <v>75</v>
      </c>
      <c r="D10" s="13">
        <v>2</v>
      </c>
      <c r="E10" s="13"/>
      <c r="F10" s="13">
        <v>14</v>
      </c>
      <c r="G10" s="13"/>
      <c r="H10" s="13"/>
      <c r="I10" s="13"/>
      <c r="J10" s="13">
        <v>1</v>
      </c>
      <c r="K10" s="13">
        <v>1</v>
      </c>
      <c r="L10" s="13"/>
      <c r="M10" s="13"/>
      <c r="N10" s="13"/>
      <c r="O10" s="13">
        <v>1</v>
      </c>
      <c r="P10" s="13"/>
      <c r="Q10" s="13">
        <v>1</v>
      </c>
      <c r="R10" s="13"/>
    </row>
    <row r="11" spans="1:18">
      <c r="A11" s="13" t="s">
        <v>39</v>
      </c>
      <c r="B11" s="13" t="s">
        <v>98</v>
      </c>
      <c r="C11" s="13" t="s">
        <v>34</v>
      </c>
      <c r="D11" s="13">
        <v>14</v>
      </c>
      <c r="E11" s="13">
        <f>40782/10000</f>
        <v>4.0781999999999998</v>
      </c>
      <c r="F11" s="13">
        <v>47</v>
      </c>
      <c r="G11" s="13">
        <v>5</v>
      </c>
      <c r="H11" s="13"/>
      <c r="I11" s="13">
        <v>3</v>
      </c>
      <c r="J11" s="13"/>
      <c r="K11" s="13">
        <v>6</v>
      </c>
      <c r="L11" s="13">
        <v>11</v>
      </c>
      <c r="M11" s="13"/>
      <c r="N11" s="13">
        <v>1</v>
      </c>
      <c r="O11" s="13"/>
      <c r="P11" s="13"/>
      <c r="Q11" s="13"/>
      <c r="R11" s="13">
        <v>2</v>
      </c>
    </row>
    <row r="12" spans="1:18">
      <c r="A12" s="13" t="s">
        <v>32</v>
      </c>
      <c r="B12" s="13" t="s">
        <v>4</v>
      </c>
      <c r="C12" s="13" t="s">
        <v>3</v>
      </c>
      <c r="D12" s="13">
        <v>6</v>
      </c>
      <c r="E12" s="13">
        <f>125728/10000</f>
        <v>12.572800000000001</v>
      </c>
      <c r="F12" s="13">
        <v>198</v>
      </c>
      <c r="G12" s="13">
        <v>5</v>
      </c>
      <c r="H12" s="13"/>
      <c r="I12" s="13"/>
      <c r="J12" s="13"/>
      <c r="K12" s="13"/>
      <c r="L12" s="13"/>
      <c r="M12" s="13"/>
      <c r="N12" s="13">
        <v>3</v>
      </c>
      <c r="O12" s="13">
        <v>1</v>
      </c>
      <c r="P12" s="13">
        <v>1</v>
      </c>
      <c r="Q12" s="13"/>
      <c r="R12" s="13">
        <v>1</v>
      </c>
    </row>
    <row r="13" spans="1:18">
      <c r="A13" s="155" t="s">
        <v>197</v>
      </c>
      <c r="B13" s="155"/>
      <c r="C13" s="155"/>
      <c r="D13" s="12">
        <f t="shared" ref="D13:R13" si="0">SUM(D2:D12)</f>
        <v>74</v>
      </c>
      <c r="E13" s="12">
        <f t="shared" si="0"/>
        <v>89.570599999999999</v>
      </c>
      <c r="F13" s="12">
        <f t="shared" si="0"/>
        <v>4994</v>
      </c>
      <c r="G13" s="12">
        <f t="shared" si="0"/>
        <v>20</v>
      </c>
      <c r="H13" s="12">
        <f t="shared" si="0"/>
        <v>5</v>
      </c>
      <c r="I13" s="12">
        <f t="shared" si="0"/>
        <v>8</v>
      </c>
      <c r="J13" s="12">
        <f t="shared" si="0"/>
        <v>6</v>
      </c>
      <c r="K13" s="12">
        <f t="shared" si="0"/>
        <v>31</v>
      </c>
      <c r="L13" s="12">
        <f t="shared" si="0"/>
        <v>12</v>
      </c>
      <c r="M13" s="12">
        <f t="shared" si="0"/>
        <v>3</v>
      </c>
      <c r="N13" s="12">
        <f t="shared" si="0"/>
        <v>13</v>
      </c>
      <c r="O13" s="12">
        <f t="shared" si="0"/>
        <v>16</v>
      </c>
      <c r="P13" s="12">
        <f t="shared" si="0"/>
        <v>8</v>
      </c>
      <c r="Q13" s="12">
        <f t="shared" si="0"/>
        <v>10</v>
      </c>
      <c r="R13" s="12">
        <f t="shared" si="0"/>
        <v>12</v>
      </c>
    </row>
    <row r="14" spans="1:18">
      <c r="A14" s="11"/>
      <c r="B14" s="11"/>
      <c r="C14" s="11"/>
      <c r="D14" s="11"/>
      <c r="E14" s="11"/>
      <c r="F14" s="11"/>
      <c r="G14" s="10">
        <f>G13/SUM($G$13:$K$13)</f>
        <v>0.2857142857142857</v>
      </c>
      <c r="H14" s="10">
        <f>H13/SUM($G$13:$K$13)</f>
        <v>7.1428571428571425E-2</v>
      </c>
      <c r="I14" s="10">
        <f>I13/SUM($G$13:$K$13)</f>
        <v>0.11428571428571428</v>
      </c>
      <c r="J14" s="10">
        <f>J13/SUM($G$13:$K$13)</f>
        <v>8.5714285714285715E-2</v>
      </c>
      <c r="K14" s="10">
        <f>K13/SUM($G$13:$K$13)</f>
        <v>0.44285714285714284</v>
      </c>
      <c r="L14" s="10">
        <f t="shared" ref="L14:R14" si="1">L13/SUM($L$13:$R$13)</f>
        <v>0.16216216216216217</v>
      </c>
      <c r="M14" s="10">
        <f t="shared" si="1"/>
        <v>4.0540540540540543E-2</v>
      </c>
      <c r="N14" s="10">
        <f t="shared" si="1"/>
        <v>0.17567567567567569</v>
      </c>
      <c r="O14" s="10">
        <f t="shared" si="1"/>
        <v>0.21621621621621623</v>
      </c>
      <c r="P14" s="10">
        <f t="shared" si="1"/>
        <v>0.10810810810810811</v>
      </c>
      <c r="Q14" s="10">
        <f t="shared" si="1"/>
        <v>0.13513513513513514</v>
      </c>
      <c r="R14" s="10">
        <f t="shared" si="1"/>
        <v>0.16216216216216217</v>
      </c>
    </row>
    <row r="16" spans="1:18">
      <c r="P16" s="9"/>
    </row>
  </sheetData>
  <mergeCells count="1">
    <mergeCell ref="A13:C13"/>
  </mergeCells>
  <pageMargins left="0.70866141732283472" right="0.70866141732283472" top="0.74803149606299213" bottom="0.74803149606299213" header="0.31496062992125984" footer="0.31496062992125984"/>
  <pageSetup paperSize="9" scale="61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2426B-3059-B444-B139-C99AF0768594}">
  <dimension ref="A1:F19"/>
  <sheetViews>
    <sheetView workbookViewId="0">
      <selection activeCell="G25" sqref="G25"/>
    </sheetView>
  </sheetViews>
  <sheetFormatPr baseColWidth="10" defaultRowHeight="15"/>
  <cols>
    <col min="1" max="1" width="18.6640625" bestFit="1" customWidth="1"/>
    <col min="2" max="2" width="16.5" bestFit="1" customWidth="1"/>
    <col min="3" max="3" width="14.33203125" bestFit="1" customWidth="1"/>
    <col min="4" max="4" width="19.33203125" bestFit="1" customWidth="1"/>
    <col min="5" max="5" width="16.5" bestFit="1" customWidth="1"/>
    <col min="6" max="6" width="14.33203125" bestFit="1" customWidth="1"/>
  </cols>
  <sheetData>
    <row r="1" spans="1:6">
      <c r="A1" s="156">
        <v>2010</v>
      </c>
      <c r="B1" s="19" t="s">
        <v>224</v>
      </c>
      <c r="C1" s="19" t="s">
        <v>223</v>
      </c>
      <c r="D1" s="158">
        <v>2011</v>
      </c>
      <c r="E1" s="19" t="s">
        <v>224</v>
      </c>
      <c r="F1" s="19" t="s">
        <v>223</v>
      </c>
    </row>
    <row r="2" spans="1:6">
      <c r="A2" s="157"/>
      <c r="B2" s="13">
        <v>3</v>
      </c>
      <c r="C2" s="13">
        <v>32</v>
      </c>
      <c r="D2" s="159"/>
      <c r="E2" s="13">
        <v>3</v>
      </c>
      <c r="F2" s="13">
        <v>39</v>
      </c>
    </row>
    <row r="3" spans="1:6">
      <c r="A3" s="13" t="s">
        <v>3</v>
      </c>
      <c r="B3" s="13">
        <v>1</v>
      </c>
      <c r="C3" s="13">
        <v>2</v>
      </c>
      <c r="D3" s="18" t="s">
        <v>75</v>
      </c>
      <c r="E3" s="13">
        <v>1</v>
      </c>
      <c r="F3" s="13">
        <v>25</v>
      </c>
    </row>
    <row r="4" spans="1:6">
      <c r="A4" s="13" t="s">
        <v>32</v>
      </c>
      <c r="B4" s="13">
        <v>1</v>
      </c>
      <c r="C4" s="13">
        <v>2</v>
      </c>
      <c r="D4" s="18" t="s">
        <v>74</v>
      </c>
      <c r="E4" s="13">
        <v>1</v>
      </c>
      <c r="F4" s="13">
        <v>6</v>
      </c>
    </row>
    <row r="5" spans="1:6">
      <c r="A5" s="13" t="s">
        <v>75</v>
      </c>
      <c r="B5" s="13">
        <v>1</v>
      </c>
      <c r="C5" s="13">
        <v>8</v>
      </c>
      <c r="D5" s="18" t="s">
        <v>84</v>
      </c>
      <c r="E5" s="13">
        <v>1</v>
      </c>
      <c r="F5" s="13">
        <v>3</v>
      </c>
    </row>
    <row r="6" spans="1:6">
      <c r="A6" s="13" t="s">
        <v>222</v>
      </c>
      <c r="B6" s="13">
        <v>1</v>
      </c>
      <c r="C6" s="13">
        <v>2</v>
      </c>
      <c r="D6" s="18" t="s">
        <v>77</v>
      </c>
      <c r="E6" s="13">
        <v>1</v>
      </c>
      <c r="F6" s="13">
        <v>10</v>
      </c>
    </row>
    <row r="7" spans="1:6">
      <c r="A7" s="13" t="s">
        <v>74</v>
      </c>
      <c r="B7" s="13">
        <v>1</v>
      </c>
      <c r="C7" s="13">
        <v>3</v>
      </c>
      <c r="D7" s="18" t="s">
        <v>79</v>
      </c>
      <c r="E7" s="13">
        <v>1</v>
      </c>
      <c r="F7" s="13">
        <v>1</v>
      </c>
    </row>
    <row r="8" spans="1:6">
      <c r="A8" s="13" t="s">
        <v>84</v>
      </c>
      <c r="B8" s="13">
        <v>1</v>
      </c>
      <c r="C8" s="13">
        <v>1</v>
      </c>
      <c r="D8" s="18" t="s">
        <v>221</v>
      </c>
      <c r="E8" s="13">
        <v>1</v>
      </c>
      <c r="F8" s="13">
        <v>5</v>
      </c>
    </row>
    <row r="9" spans="1:6">
      <c r="A9" s="13" t="s">
        <v>77</v>
      </c>
      <c r="B9" s="13">
        <v>1</v>
      </c>
      <c r="C9" s="13">
        <v>2</v>
      </c>
      <c r="D9" s="18" t="s">
        <v>86</v>
      </c>
      <c r="E9" s="13">
        <v>1</v>
      </c>
      <c r="F9" s="13">
        <v>2</v>
      </c>
    </row>
    <row r="10" spans="1:6">
      <c r="A10" s="13" t="s">
        <v>86</v>
      </c>
      <c r="B10" s="13">
        <v>1</v>
      </c>
      <c r="C10" s="13">
        <v>1</v>
      </c>
      <c r="D10" s="18" t="s">
        <v>87</v>
      </c>
      <c r="E10" s="13">
        <v>1</v>
      </c>
      <c r="F10" s="13">
        <v>2</v>
      </c>
    </row>
    <row r="11" spans="1:6">
      <c r="A11" s="13" t="s">
        <v>87</v>
      </c>
      <c r="B11" s="13">
        <v>1</v>
      </c>
      <c r="C11" s="13">
        <v>1</v>
      </c>
      <c r="D11" s="18" t="s">
        <v>9</v>
      </c>
      <c r="E11" s="13">
        <v>2</v>
      </c>
      <c r="F11" s="13">
        <v>12</v>
      </c>
    </row>
    <row r="12" spans="1:6">
      <c r="A12" s="13" t="s">
        <v>9</v>
      </c>
      <c r="B12" s="13">
        <v>2</v>
      </c>
      <c r="C12" s="13">
        <v>21</v>
      </c>
      <c r="D12" s="18" t="s">
        <v>219</v>
      </c>
      <c r="E12" s="13">
        <v>2</v>
      </c>
      <c r="F12" s="13">
        <v>5</v>
      </c>
    </row>
    <row r="13" spans="1:6">
      <c r="A13" s="13" t="s">
        <v>220</v>
      </c>
      <c r="B13" s="13">
        <v>1</v>
      </c>
      <c r="C13" s="13">
        <v>1</v>
      </c>
      <c r="D13" s="18" t="s">
        <v>14</v>
      </c>
      <c r="E13" s="13">
        <v>2</v>
      </c>
      <c r="F13" s="13">
        <v>2</v>
      </c>
    </row>
    <row r="14" spans="1:6">
      <c r="A14" s="13" t="s">
        <v>219</v>
      </c>
      <c r="B14" s="13">
        <v>2</v>
      </c>
      <c r="C14" s="13">
        <v>6</v>
      </c>
      <c r="D14" s="18" t="s">
        <v>218</v>
      </c>
      <c r="E14" s="13">
        <v>1</v>
      </c>
      <c r="F14" s="13">
        <v>1</v>
      </c>
    </row>
    <row r="15" spans="1:6">
      <c r="A15" s="13" t="s">
        <v>14</v>
      </c>
      <c r="B15" s="13">
        <v>2</v>
      </c>
      <c r="C15" s="13">
        <v>3</v>
      </c>
      <c r="D15" s="18" t="s">
        <v>11</v>
      </c>
      <c r="E15" s="13">
        <v>2</v>
      </c>
      <c r="F15" s="13">
        <v>2</v>
      </c>
    </row>
    <row r="16" spans="1:6">
      <c r="A16" s="13" t="s">
        <v>217</v>
      </c>
      <c r="B16" s="13">
        <v>1</v>
      </c>
      <c r="C16" s="13">
        <v>1</v>
      </c>
      <c r="D16" s="18" t="s">
        <v>103</v>
      </c>
      <c r="E16" s="13">
        <v>2</v>
      </c>
      <c r="F16" s="13">
        <v>2</v>
      </c>
    </row>
    <row r="17" spans="1:6">
      <c r="A17" s="13" t="s">
        <v>216</v>
      </c>
      <c r="B17" s="13">
        <v>1</v>
      </c>
      <c r="C17" s="13">
        <v>1</v>
      </c>
      <c r="D17" s="18" t="s">
        <v>34</v>
      </c>
      <c r="E17" s="13">
        <v>1</v>
      </c>
      <c r="F17" s="13">
        <v>0</v>
      </c>
    </row>
    <row r="18" spans="1:6">
      <c r="A18" s="13" t="s">
        <v>11</v>
      </c>
      <c r="B18" s="13">
        <v>2</v>
      </c>
      <c r="C18" s="13">
        <v>3</v>
      </c>
      <c r="D18" s="18" t="s">
        <v>215</v>
      </c>
      <c r="E18" s="13">
        <v>1</v>
      </c>
      <c r="F18" s="13">
        <v>0</v>
      </c>
    </row>
    <row r="19" spans="1:6">
      <c r="A19" s="13" t="s">
        <v>103</v>
      </c>
      <c r="B19" s="13">
        <v>2</v>
      </c>
      <c r="C19" s="13">
        <v>6</v>
      </c>
      <c r="D19" s="17" t="s">
        <v>214</v>
      </c>
      <c r="E19" s="160">
        <v>71</v>
      </c>
      <c r="F19" s="160"/>
    </row>
  </sheetData>
  <mergeCells count="3">
    <mergeCell ref="A1:A2"/>
    <mergeCell ref="D1:D2"/>
    <mergeCell ref="E19:F1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CAAA2-BB00-364F-8FEC-6778146EE53B}">
  <sheetPr>
    <pageSetUpPr fitToPage="1"/>
  </sheetPr>
  <dimension ref="A1:P154"/>
  <sheetViews>
    <sheetView zoomScaleNormal="100" workbookViewId="0">
      <selection activeCell="E11" sqref="E11"/>
    </sheetView>
  </sheetViews>
  <sheetFormatPr baseColWidth="10" defaultColWidth="11.5" defaultRowHeight="13"/>
  <cols>
    <col min="1" max="1" width="24" style="20" bestFit="1" customWidth="1"/>
    <col min="2" max="2" width="11.6640625" style="20" bestFit="1" customWidth="1"/>
    <col min="3" max="3" width="11.83203125" style="20" bestFit="1" customWidth="1"/>
    <col min="4" max="4" width="15.6640625" style="20" bestFit="1" customWidth="1"/>
    <col min="5" max="5" width="17.5" style="20" bestFit="1" customWidth="1"/>
    <col min="6" max="6" width="9.33203125" style="20" bestFit="1" customWidth="1"/>
    <col min="7" max="7" width="9.5" style="20" bestFit="1" customWidth="1"/>
    <col min="8" max="8" width="10.5" style="20" bestFit="1" customWidth="1"/>
    <col min="9" max="9" width="8.33203125" style="20" bestFit="1" customWidth="1"/>
    <col min="10" max="10" width="19.33203125" style="20" bestFit="1" customWidth="1"/>
    <col min="11" max="11" width="11.83203125" style="20" bestFit="1" customWidth="1"/>
    <col min="12" max="12" width="14.33203125" style="20" bestFit="1" customWidth="1"/>
    <col min="13" max="13" width="9.5" style="20" bestFit="1" customWidth="1"/>
    <col min="14" max="14" width="10.5" style="20" bestFit="1" customWidth="1"/>
    <col min="15" max="15" width="8.33203125" style="20" bestFit="1" customWidth="1"/>
    <col min="16" max="16" width="11.33203125" style="20" bestFit="1" customWidth="1"/>
    <col min="17" max="16384" width="11.5" style="20"/>
  </cols>
  <sheetData>
    <row r="1" spans="1:16">
      <c r="A1" s="19" t="s">
        <v>213</v>
      </c>
      <c r="B1" s="19" t="s">
        <v>356</v>
      </c>
      <c r="C1" s="19" t="s">
        <v>355</v>
      </c>
      <c r="D1" s="19" t="s">
        <v>354</v>
      </c>
      <c r="E1" s="19" t="s">
        <v>353</v>
      </c>
      <c r="F1" s="19" t="s">
        <v>352</v>
      </c>
      <c r="G1" s="19" t="s">
        <v>351</v>
      </c>
      <c r="H1" s="19" t="s">
        <v>350</v>
      </c>
      <c r="I1" s="19" t="s">
        <v>349</v>
      </c>
      <c r="J1" s="19" t="s">
        <v>348</v>
      </c>
      <c r="K1" s="19" t="s">
        <v>347</v>
      </c>
      <c r="L1" s="19" t="s">
        <v>346</v>
      </c>
      <c r="M1" s="19" t="s">
        <v>345</v>
      </c>
      <c r="N1" s="19" t="s">
        <v>344</v>
      </c>
      <c r="O1" s="19" t="s">
        <v>343</v>
      </c>
      <c r="P1" s="19" t="s">
        <v>1</v>
      </c>
    </row>
    <row r="2" spans="1:16">
      <c r="A2" s="13" t="s">
        <v>7</v>
      </c>
      <c r="B2" s="13" t="s">
        <v>312</v>
      </c>
      <c r="C2" s="13" t="s">
        <v>237</v>
      </c>
      <c r="D2" s="13" t="s">
        <v>279</v>
      </c>
      <c r="E2" s="13" t="s">
        <v>235</v>
      </c>
      <c r="F2" s="13" t="s">
        <v>255</v>
      </c>
      <c r="G2" s="13" t="s">
        <v>233</v>
      </c>
      <c r="H2" s="13" t="s">
        <v>314</v>
      </c>
      <c r="I2" s="13" t="s">
        <v>231</v>
      </c>
      <c r="J2" s="13" t="s">
        <v>260</v>
      </c>
      <c r="K2" s="13" t="s">
        <v>229</v>
      </c>
      <c r="L2" s="13" t="s">
        <v>228</v>
      </c>
      <c r="M2" s="13" t="s">
        <v>330</v>
      </c>
      <c r="N2" s="13" t="s">
        <v>330</v>
      </c>
      <c r="O2" s="13" t="s">
        <v>329</v>
      </c>
      <c r="P2" s="13" t="s">
        <v>4</v>
      </c>
    </row>
    <row r="3" spans="1:16">
      <c r="A3" s="13" t="s">
        <v>10</v>
      </c>
      <c r="B3" s="13" t="s">
        <v>312</v>
      </c>
      <c r="C3" s="13" t="s">
        <v>277</v>
      </c>
      <c r="D3" s="13" t="s">
        <v>236</v>
      </c>
      <c r="E3" s="13" t="s">
        <v>246</v>
      </c>
      <c r="F3" s="13" t="s">
        <v>284</v>
      </c>
      <c r="G3" s="13" t="s">
        <v>233</v>
      </c>
      <c r="H3" s="13" t="s">
        <v>314</v>
      </c>
      <c r="I3" s="13" t="s">
        <v>231</v>
      </c>
      <c r="J3" s="13" t="s">
        <v>252</v>
      </c>
      <c r="K3" s="13" t="s">
        <v>229</v>
      </c>
      <c r="L3" s="13" t="s">
        <v>228</v>
      </c>
      <c r="M3" s="13" t="s">
        <v>330</v>
      </c>
      <c r="N3" s="13" t="s">
        <v>330</v>
      </c>
      <c r="O3" s="13" t="s">
        <v>329</v>
      </c>
      <c r="P3" s="13" t="s">
        <v>4</v>
      </c>
    </row>
    <row r="4" spans="1:16">
      <c r="A4" s="13" t="s">
        <v>153</v>
      </c>
      <c r="B4" s="13" t="s">
        <v>257</v>
      </c>
      <c r="C4" s="13" t="s">
        <v>237</v>
      </c>
      <c r="D4" s="13" t="s">
        <v>279</v>
      </c>
      <c r="E4" s="13" t="s">
        <v>235</v>
      </c>
      <c r="F4" s="13" t="s">
        <v>255</v>
      </c>
      <c r="G4" s="13" t="s">
        <v>288</v>
      </c>
      <c r="H4" s="13" t="s">
        <v>261</v>
      </c>
      <c r="I4" s="13" t="s">
        <v>231</v>
      </c>
      <c r="J4" s="13" t="s">
        <v>260</v>
      </c>
      <c r="K4" s="13" t="s">
        <v>229</v>
      </c>
      <c r="L4" s="13" t="s">
        <v>228</v>
      </c>
      <c r="M4" s="13" t="s">
        <v>330</v>
      </c>
      <c r="N4" s="13" t="s">
        <v>330</v>
      </c>
      <c r="O4" s="13" t="s">
        <v>329</v>
      </c>
      <c r="P4" s="13" t="s">
        <v>4</v>
      </c>
    </row>
    <row r="5" spans="1:16">
      <c r="A5" s="13" t="s">
        <v>101</v>
      </c>
      <c r="B5" s="13" t="s">
        <v>257</v>
      </c>
      <c r="C5" s="13" t="s">
        <v>248</v>
      </c>
      <c r="D5" s="13" t="s">
        <v>236</v>
      </c>
      <c r="E5" s="13" t="s">
        <v>235</v>
      </c>
      <c r="F5" s="13" t="s">
        <v>303</v>
      </c>
      <c r="G5" s="13" t="s">
        <v>233</v>
      </c>
      <c r="H5" s="13" t="s">
        <v>273</v>
      </c>
      <c r="I5" s="13" t="s">
        <v>253</v>
      </c>
      <c r="J5" s="13" t="s">
        <v>230</v>
      </c>
      <c r="K5" s="13" t="s">
        <v>229</v>
      </c>
      <c r="L5" s="13" t="s">
        <v>278</v>
      </c>
      <c r="M5" s="13" t="s">
        <v>330</v>
      </c>
      <c r="N5" s="13" t="s">
        <v>330</v>
      </c>
      <c r="O5" s="13" t="s">
        <v>329</v>
      </c>
      <c r="P5" s="13" t="s">
        <v>4</v>
      </c>
    </row>
    <row r="6" spans="1:16">
      <c r="A6" s="13" t="s">
        <v>18</v>
      </c>
      <c r="B6" s="13" t="s">
        <v>312</v>
      </c>
      <c r="C6" s="13" t="s">
        <v>267</v>
      </c>
      <c r="D6" s="13" t="s">
        <v>236</v>
      </c>
      <c r="E6" s="13" t="s">
        <v>235</v>
      </c>
      <c r="F6" s="13" t="s">
        <v>245</v>
      </c>
      <c r="G6" s="13" t="s">
        <v>233</v>
      </c>
      <c r="H6" s="13" t="s">
        <v>314</v>
      </c>
      <c r="I6" s="13" t="s">
        <v>231</v>
      </c>
      <c r="J6" s="13" t="s">
        <v>260</v>
      </c>
      <c r="K6" s="13" t="s">
        <v>229</v>
      </c>
      <c r="L6" s="13" t="s">
        <v>228</v>
      </c>
      <c r="M6" s="13" t="s">
        <v>330</v>
      </c>
      <c r="N6" s="13" t="s">
        <v>330</v>
      </c>
      <c r="O6" s="13" t="s">
        <v>329</v>
      </c>
      <c r="P6" s="13" t="s">
        <v>4</v>
      </c>
    </row>
    <row r="7" spans="1:16">
      <c r="A7" s="13" t="s">
        <v>6</v>
      </c>
      <c r="B7" s="13" t="s">
        <v>312</v>
      </c>
      <c r="C7" s="13" t="s">
        <v>277</v>
      </c>
      <c r="D7" s="13" t="s">
        <v>236</v>
      </c>
      <c r="E7" s="13" t="s">
        <v>235</v>
      </c>
      <c r="F7" s="13" t="s">
        <v>255</v>
      </c>
      <c r="G7" s="13" t="s">
        <v>233</v>
      </c>
      <c r="H7" s="13" t="s">
        <v>314</v>
      </c>
      <c r="I7" s="13" t="s">
        <v>287</v>
      </c>
      <c r="J7" s="13" t="s">
        <v>252</v>
      </c>
      <c r="K7" s="13" t="s">
        <v>229</v>
      </c>
      <c r="L7" s="13" t="s">
        <v>228</v>
      </c>
      <c r="M7" s="13" t="s">
        <v>330</v>
      </c>
      <c r="N7" s="13" t="s">
        <v>330</v>
      </c>
      <c r="O7" s="13" t="s">
        <v>329</v>
      </c>
      <c r="P7" s="13" t="s">
        <v>4</v>
      </c>
    </row>
    <row r="8" spans="1:16">
      <c r="A8" s="13" t="s">
        <v>151</v>
      </c>
      <c r="B8" s="13" t="s">
        <v>257</v>
      </c>
      <c r="C8" s="13" t="s">
        <v>237</v>
      </c>
      <c r="D8" s="13" t="s">
        <v>279</v>
      </c>
      <c r="E8" s="13" t="s">
        <v>246</v>
      </c>
      <c r="F8" s="13" t="s">
        <v>265</v>
      </c>
      <c r="G8" s="13" t="s">
        <v>233</v>
      </c>
      <c r="H8" s="13" t="s">
        <v>261</v>
      </c>
      <c r="I8" s="13" t="s">
        <v>231</v>
      </c>
      <c r="J8" s="13" t="s">
        <v>260</v>
      </c>
      <c r="K8" s="13" t="s">
        <v>229</v>
      </c>
      <c r="L8" s="13" t="s">
        <v>228</v>
      </c>
      <c r="M8" s="13" t="s">
        <v>330</v>
      </c>
      <c r="N8" s="13" t="s">
        <v>330</v>
      </c>
      <c r="O8" s="13" t="s">
        <v>329</v>
      </c>
      <c r="P8" s="13" t="s">
        <v>4</v>
      </c>
    </row>
    <row r="9" spans="1:16">
      <c r="A9" s="13" t="s">
        <v>342</v>
      </c>
      <c r="B9" s="13" t="s">
        <v>325</v>
      </c>
      <c r="C9" s="13" t="s">
        <v>248</v>
      </c>
      <c r="D9" s="13" t="s">
        <v>236</v>
      </c>
      <c r="E9" s="13" t="s">
        <v>246</v>
      </c>
      <c r="F9" s="13" t="s">
        <v>234</v>
      </c>
      <c r="G9" s="13" t="s">
        <v>233</v>
      </c>
      <c r="H9" s="13" t="s">
        <v>282</v>
      </c>
      <c r="I9" s="13" t="s">
        <v>242</v>
      </c>
      <c r="J9" s="13" t="s">
        <v>252</v>
      </c>
      <c r="K9" s="13" t="s">
        <v>229</v>
      </c>
      <c r="L9" s="13" t="s">
        <v>228</v>
      </c>
      <c r="M9" s="13" t="s">
        <v>330</v>
      </c>
      <c r="N9" s="13" t="s">
        <v>330</v>
      </c>
      <c r="O9" s="13" t="s">
        <v>329</v>
      </c>
      <c r="P9" s="13" t="s">
        <v>4</v>
      </c>
    </row>
    <row r="10" spans="1:16">
      <c r="A10" s="13" t="s">
        <v>341</v>
      </c>
      <c r="B10" s="13" t="s">
        <v>257</v>
      </c>
      <c r="C10" s="13" t="s">
        <v>237</v>
      </c>
      <c r="D10" s="13" t="s">
        <v>279</v>
      </c>
      <c r="E10" s="13" t="s">
        <v>235</v>
      </c>
      <c r="F10" s="13" t="s">
        <v>255</v>
      </c>
      <c r="G10" s="13" t="s">
        <v>233</v>
      </c>
      <c r="H10" s="13" t="s">
        <v>304</v>
      </c>
      <c r="I10" s="13" t="s">
        <v>231</v>
      </c>
      <c r="J10" s="13" t="s">
        <v>260</v>
      </c>
      <c r="K10" s="13" t="s">
        <v>229</v>
      </c>
      <c r="L10" s="13" t="s">
        <v>228</v>
      </c>
      <c r="M10" s="13" t="s">
        <v>330</v>
      </c>
      <c r="N10" s="13" t="s">
        <v>330</v>
      </c>
      <c r="O10" s="13" t="s">
        <v>329</v>
      </c>
      <c r="P10" s="13" t="s">
        <v>4</v>
      </c>
    </row>
    <row r="11" spans="1:16">
      <c r="A11" s="13" t="s">
        <v>24</v>
      </c>
      <c r="B11" s="13" t="s">
        <v>312</v>
      </c>
      <c r="C11" s="13" t="s">
        <v>248</v>
      </c>
      <c r="D11" s="13" t="s">
        <v>236</v>
      </c>
      <c r="E11" s="13" t="s">
        <v>235</v>
      </c>
      <c r="F11" s="13" t="s">
        <v>255</v>
      </c>
      <c r="G11" s="13" t="s">
        <v>233</v>
      </c>
      <c r="H11" s="13" t="s">
        <v>243</v>
      </c>
      <c r="I11" s="13" t="s">
        <v>231</v>
      </c>
      <c r="J11" s="13" t="s">
        <v>230</v>
      </c>
      <c r="K11" s="13" t="s">
        <v>229</v>
      </c>
      <c r="L11" s="13" t="s">
        <v>299</v>
      </c>
      <c r="M11" s="13" t="s">
        <v>330</v>
      </c>
      <c r="N11" s="13" t="s">
        <v>330</v>
      </c>
      <c r="O11" s="13" t="s">
        <v>329</v>
      </c>
      <c r="P11" s="13" t="s">
        <v>4</v>
      </c>
    </row>
    <row r="12" spans="1:16">
      <c r="A12" s="13" t="s">
        <v>19</v>
      </c>
      <c r="B12" s="13" t="s">
        <v>312</v>
      </c>
      <c r="C12" s="13" t="s">
        <v>311</v>
      </c>
      <c r="D12" s="13" t="s">
        <v>236</v>
      </c>
      <c r="E12" s="13" t="s">
        <v>235</v>
      </c>
      <c r="F12" s="13" t="s">
        <v>340</v>
      </c>
      <c r="G12" s="13" t="s">
        <v>233</v>
      </c>
      <c r="H12" s="13" t="s">
        <v>232</v>
      </c>
      <c r="I12" s="13" t="s">
        <v>231</v>
      </c>
      <c r="J12" s="13" t="s">
        <v>252</v>
      </c>
      <c r="K12" s="13" t="s">
        <v>229</v>
      </c>
      <c r="L12" s="13" t="s">
        <v>228</v>
      </c>
      <c r="M12" s="13" t="s">
        <v>330</v>
      </c>
      <c r="N12" s="13" t="s">
        <v>330</v>
      </c>
      <c r="O12" s="13" t="s">
        <v>329</v>
      </c>
      <c r="P12" s="13" t="s">
        <v>4</v>
      </c>
    </row>
    <row r="13" spans="1:16">
      <c r="A13" s="13" t="s">
        <v>21</v>
      </c>
      <c r="B13" s="13" t="s">
        <v>312</v>
      </c>
      <c r="C13" s="13" t="s">
        <v>311</v>
      </c>
      <c r="D13" s="13" t="s">
        <v>279</v>
      </c>
      <c r="E13" s="13" t="s">
        <v>235</v>
      </c>
      <c r="F13" s="13" t="s">
        <v>255</v>
      </c>
      <c r="G13" s="13" t="s">
        <v>233</v>
      </c>
      <c r="H13" s="13" t="s">
        <v>314</v>
      </c>
      <c r="I13" s="13" t="s">
        <v>231</v>
      </c>
      <c r="J13" s="13" t="s">
        <v>260</v>
      </c>
      <c r="K13" s="13" t="s">
        <v>229</v>
      </c>
      <c r="L13" s="13" t="s">
        <v>228</v>
      </c>
      <c r="M13" s="13" t="s">
        <v>330</v>
      </c>
      <c r="N13" s="13" t="s">
        <v>330</v>
      </c>
      <c r="O13" s="13" t="s">
        <v>329</v>
      </c>
      <c r="P13" s="13" t="s">
        <v>4</v>
      </c>
    </row>
    <row r="14" spans="1:16">
      <c r="A14" s="13" t="s">
        <v>23</v>
      </c>
      <c r="B14" s="13" t="s">
        <v>312</v>
      </c>
      <c r="C14" s="13" t="s">
        <v>311</v>
      </c>
      <c r="D14" s="13" t="s">
        <v>279</v>
      </c>
      <c r="E14" s="13" t="s">
        <v>235</v>
      </c>
      <c r="F14" s="13" t="s">
        <v>255</v>
      </c>
      <c r="G14" s="13" t="s">
        <v>233</v>
      </c>
      <c r="H14" s="13" t="s">
        <v>261</v>
      </c>
      <c r="I14" s="13" t="s">
        <v>231</v>
      </c>
      <c r="J14" s="13" t="s">
        <v>230</v>
      </c>
      <c r="K14" s="13" t="s">
        <v>229</v>
      </c>
      <c r="L14" s="13" t="s">
        <v>278</v>
      </c>
      <c r="M14" s="13" t="s">
        <v>330</v>
      </c>
      <c r="N14" s="13" t="s">
        <v>330</v>
      </c>
      <c r="O14" s="13" t="s">
        <v>329</v>
      </c>
      <c r="P14" s="13" t="s">
        <v>4</v>
      </c>
    </row>
    <row r="15" spans="1:16">
      <c r="A15" s="13" t="s">
        <v>26</v>
      </c>
      <c r="B15" s="13" t="s">
        <v>312</v>
      </c>
      <c r="C15" s="13" t="s">
        <v>277</v>
      </c>
      <c r="D15" s="13" t="s">
        <v>279</v>
      </c>
      <c r="E15" s="13" t="s">
        <v>235</v>
      </c>
      <c r="F15" s="13" t="s">
        <v>255</v>
      </c>
      <c r="G15" s="13" t="s">
        <v>233</v>
      </c>
      <c r="H15" s="13" t="s">
        <v>314</v>
      </c>
      <c r="I15" s="13" t="s">
        <v>231</v>
      </c>
      <c r="J15" s="13" t="s">
        <v>252</v>
      </c>
      <c r="K15" s="13" t="s">
        <v>229</v>
      </c>
      <c r="L15" s="13" t="s">
        <v>228</v>
      </c>
      <c r="M15" s="13" t="s">
        <v>330</v>
      </c>
      <c r="N15" s="13" t="s">
        <v>330</v>
      </c>
      <c r="O15" s="13" t="s">
        <v>329</v>
      </c>
      <c r="P15" s="13" t="s">
        <v>4</v>
      </c>
    </row>
    <row r="16" spans="1:16">
      <c r="A16" s="13" t="s">
        <v>25</v>
      </c>
      <c r="B16" s="13" t="s">
        <v>312</v>
      </c>
      <c r="C16" s="13" t="s">
        <v>248</v>
      </c>
      <c r="D16" s="13" t="s">
        <v>279</v>
      </c>
      <c r="E16" s="13" t="s">
        <v>235</v>
      </c>
      <c r="F16" s="13" t="s">
        <v>265</v>
      </c>
      <c r="G16" s="13" t="s">
        <v>233</v>
      </c>
      <c r="H16" s="13" t="s">
        <v>261</v>
      </c>
      <c r="I16" s="13" t="s">
        <v>231</v>
      </c>
      <c r="J16" s="13" t="s">
        <v>260</v>
      </c>
      <c r="K16" s="13" t="s">
        <v>229</v>
      </c>
      <c r="L16" s="13" t="s">
        <v>228</v>
      </c>
      <c r="M16" s="13" t="s">
        <v>330</v>
      </c>
      <c r="N16" s="13" t="s">
        <v>330</v>
      </c>
      <c r="O16" s="13" t="s">
        <v>329</v>
      </c>
      <c r="P16" s="13" t="s">
        <v>4</v>
      </c>
    </row>
    <row r="17" spans="1:16">
      <c r="A17" s="13" t="s">
        <v>28</v>
      </c>
      <c r="B17" s="13" t="s">
        <v>312</v>
      </c>
      <c r="C17" s="13" t="s">
        <v>311</v>
      </c>
      <c r="D17" s="13" t="s">
        <v>236</v>
      </c>
      <c r="E17" s="13" t="s">
        <v>246</v>
      </c>
      <c r="F17" s="13" t="s">
        <v>265</v>
      </c>
      <c r="G17" s="13" t="s">
        <v>233</v>
      </c>
      <c r="H17" s="13" t="s">
        <v>243</v>
      </c>
      <c r="I17" s="13" t="s">
        <v>231</v>
      </c>
      <c r="J17" s="13" t="s">
        <v>230</v>
      </c>
      <c r="K17" s="13" t="s">
        <v>229</v>
      </c>
      <c r="L17" s="13" t="s">
        <v>228</v>
      </c>
      <c r="M17" s="13" t="s">
        <v>330</v>
      </c>
      <c r="N17" s="13" t="s">
        <v>330</v>
      </c>
      <c r="O17" s="13" t="s">
        <v>329</v>
      </c>
      <c r="P17" s="13" t="s">
        <v>4</v>
      </c>
    </row>
    <row r="18" spans="1:16">
      <c r="A18" s="13" t="s">
        <v>31</v>
      </c>
      <c r="B18" s="13" t="s">
        <v>312</v>
      </c>
      <c r="C18" s="13" t="s">
        <v>267</v>
      </c>
      <c r="D18" s="13" t="s">
        <v>279</v>
      </c>
      <c r="E18" s="13" t="s">
        <v>235</v>
      </c>
      <c r="F18" s="13" t="s">
        <v>255</v>
      </c>
      <c r="G18" s="13" t="s">
        <v>233</v>
      </c>
      <c r="H18" s="13" t="s">
        <v>314</v>
      </c>
      <c r="I18" s="13" t="s">
        <v>242</v>
      </c>
      <c r="J18" s="13" t="s">
        <v>252</v>
      </c>
      <c r="K18" s="13" t="s">
        <v>229</v>
      </c>
      <c r="L18" s="13" t="s">
        <v>228</v>
      </c>
      <c r="M18" s="13" t="s">
        <v>330</v>
      </c>
      <c r="N18" s="13" t="s">
        <v>330</v>
      </c>
      <c r="O18" s="13" t="s">
        <v>329</v>
      </c>
      <c r="P18" s="13" t="s">
        <v>4</v>
      </c>
    </row>
    <row r="19" spans="1:16">
      <c r="A19" s="13" t="s">
        <v>30</v>
      </c>
      <c r="B19" s="13" t="s">
        <v>257</v>
      </c>
      <c r="C19" s="13" t="s">
        <v>311</v>
      </c>
      <c r="D19" s="13" t="s">
        <v>236</v>
      </c>
      <c r="E19" s="13" t="s">
        <v>235</v>
      </c>
      <c r="F19" s="13" t="s">
        <v>265</v>
      </c>
      <c r="G19" s="13" t="s">
        <v>233</v>
      </c>
      <c r="H19" s="13" t="s">
        <v>261</v>
      </c>
      <c r="I19" s="13" t="s">
        <v>231</v>
      </c>
      <c r="J19" s="13" t="s">
        <v>260</v>
      </c>
      <c r="K19" s="13" t="s">
        <v>229</v>
      </c>
      <c r="L19" s="13" t="s">
        <v>228</v>
      </c>
      <c r="M19" s="13" t="s">
        <v>330</v>
      </c>
      <c r="N19" s="13" t="s">
        <v>330</v>
      </c>
      <c r="O19" s="13" t="s">
        <v>329</v>
      </c>
      <c r="P19" s="13" t="s">
        <v>4</v>
      </c>
    </row>
    <row r="20" spans="1:16">
      <c r="A20" s="13" t="s">
        <v>33</v>
      </c>
      <c r="B20" s="13" t="s">
        <v>312</v>
      </c>
      <c r="C20" s="13" t="s">
        <v>277</v>
      </c>
      <c r="D20" s="13" t="s">
        <v>279</v>
      </c>
      <c r="E20" s="13" t="s">
        <v>235</v>
      </c>
      <c r="F20" s="13" t="s">
        <v>255</v>
      </c>
      <c r="G20" s="13" t="s">
        <v>233</v>
      </c>
      <c r="H20" s="13" t="s">
        <v>314</v>
      </c>
      <c r="I20" s="13" t="s">
        <v>231</v>
      </c>
      <c r="J20" s="13" t="s">
        <v>230</v>
      </c>
      <c r="K20" s="13" t="s">
        <v>229</v>
      </c>
      <c r="L20" s="13" t="s">
        <v>299</v>
      </c>
      <c r="M20" s="13" t="s">
        <v>330</v>
      </c>
      <c r="N20" s="13" t="s">
        <v>330</v>
      </c>
      <c r="O20" s="13" t="s">
        <v>329</v>
      </c>
      <c r="P20" s="13" t="s">
        <v>4</v>
      </c>
    </row>
    <row r="21" spans="1:16">
      <c r="A21" s="13" t="s">
        <v>36</v>
      </c>
      <c r="B21" s="13" t="s">
        <v>257</v>
      </c>
      <c r="C21" s="13" t="s">
        <v>311</v>
      </c>
      <c r="D21" s="13" t="s">
        <v>333</v>
      </c>
      <c r="E21" s="13" t="s">
        <v>235</v>
      </c>
      <c r="F21" s="13" t="s">
        <v>284</v>
      </c>
      <c r="G21" s="13" t="s">
        <v>233</v>
      </c>
      <c r="H21" s="13" t="s">
        <v>314</v>
      </c>
      <c r="I21" s="13" t="s">
        <v>231</v>
      </c>
      <c r="J21" s="13" t="s">
        <v>230</v>
      </c>
      <c r="K21" s="13" t="s">
        <v>229</v>
      </c>
      <c r="L21" s="13" t="s">
        <v>228</v>
      </c>
      <c r="M21" s="13" t="s">
        <v>330</v>
      </c>
      <c r="N21" s="13" t="s">
        <v>330</v>
      </c>
      <c r="O21" s="13" t="s">
        <v>329</v>
      </c>
      <c r="P21" s="13" t="s">
        <v>4</v>
      </c>
    </row>
    <row r="22" spans="1:16">
      <c r="A22" s="13" t="s">
        <v>38</v>
      </c>
      <c r="B22" s="13" t="s">
        <v>312</v>
      </c>
      <c r="C22" s="13" t="s">
        <v>320</v>
      </c>
      <c r="D22" s="13" t="s">
        <v>279</v>
      </c>
      <c r="E22" s="13" t="s">
        <v>235</v>
      </c>
      <c r="F22" s="13" t="s">
        <v>255</v>
      </c>
      <c r="G22" s="13" t="s">
        <v>233</v>
      </c>
      <c r="H22" s="13" t="s">
        <v>314</v>
      </c>
      <c r="I22" s="13" t="s">
        <v>231</v>
      </c>
      <c r="J22" s="13" t="s">
        <v>230</v>
      </c>
      <c r="K22" s="13" t="s">
        <v>229</v>
      </c>
      <c r="L22" s="13" t="s">
        <v>228</v>
      </c>
      <c r="M22" s="13" t="s">
        <v>330</v>
      </c>
      <c r="N22" s="13" t="s">
        <v>330</v>
      </c>
      <c r="O22" s="13" t="s">
        <v>329</v>
      </c>
      <c r="P22" s="13" t="s">
        <v>4</v>
      </c>
    </row>
    <row r="23" spans="1:16">
      <c r="A23" s="13" t="s">
        <v>339</v>
      </c>
      <c r="B23" s="13" t="s">
        <v>280</v>
      </c>
      <c r="C23" s="13" t="s">
        <v>237</v>
      </c>
      <c r="D23" s="13" t="s">
        <v>279</v>
      </c>
      <c r="E23" s="13" t="s">
        <v>235</v>
      </c>
      <c r="F23" s="13" t="s">
        <v>255</v>
      </c>
      <c r="G23" s="13" t="s">
        <v>233</v>
      </c>
      <c r="H23" s="13" t="s">
        <v>314</v>
      </c>
      <c r="I23" s="13" t="s">
        <v>231</v>
      </c>
      <c r="J23" s="13" t="s">
        <v>260</v>
      </c>
      <c r="K23" s="13" t="s">
        <v>229</v>
      </c>
      <c r="L23" s="13" t="s">
        <v>228</v>
      </c>
      <c r="M23" s="13" t="s">
        <v>330</v>
      </c>
      <c r="N23" s="13" t="s">
        <v>330</v>
      </c>
      <c r="O23" s="13" t="s">
        <v>329</v>
      </c>
      <c r="P23" s="13" t="s">
        <v>47</v>
      </c>
    </row>
    <row r="24" spans="1:16">
      <c r="A24" s="13" t="s">
        <v>62</v>
      </c>
      <c r="B24" s="13" t="s">
        <v>238</v>
      </c>
      <c r="C24" s="13" t="s">
        <v>277</v>
      </c>
      <c r="D24" s="13" t="s">
        <v>236</v>
      </c>
      <c r="E24" s="13" t="s">
        <v>235</v>
      </c>
      <c r="F24" s="13" t="s">
        <v>255</v>
      </c>
      <c r="G24" s="13" t="s">
        <v>233</v>
      </c>
      <c r="H24" s="13" t="s">
        <v>304</v>
      </c>
      <c r="I24" s="13" t="s">
        <v>231</v>
      </c>
      <c r="J24" s="13" t="s">
        <v>260</v>
      </c>
      <c r="K24" s="13" t="s">
        <v>229</v>
      </c>
      <c r="L24" s="13" t="s">
        <v>228</v>
      </c>
      <c r="M24" s="13" t="s">
        <v>330</v>
      </c>
      <c r="N24" s="13" t="s">
        <v>330</v>
      </c>
      <c r="O24" s="13" t="s">
        <v>329</v>
      </c>
      <c r="P24" s="13" t="s">
        <v>47</v>
      </c>
    </row>
    <row r="25" spans="1:16">
      <c r="A25" s="13" t="s">
        <v>42</v>
      </c>
      <c r="B25" s="13" t="s">
        <v>238</v>
      </c>
      <c r="C25" s="13" t="s">
        <v>311</v>
      </c>
      <c r="D25" s="13" t="s">
        <v>236</v>
      </c>
      <c r="E25" s="13" t="s">
        <v>235</v>
      </c>
      <c r="F25" s="13" t="s">
        <v>255</v>
      </c>
      <c r="G25" s="13" t="s">
        <v>288</v>
      </c>
      <c r="H25" s="13" t="s">
        <v>243</v>
      </c>
      <c r="I25" s="13" t="s">
        <v>242</v>
      </c>
      <c r="J25" s="13" t="s">
        <v>230</v>
      </c>
      <c r="K25" s="13" t="s">
        <v>229</v>
      </c>
      <c r="L25" s="13" t="s">
        <v>228</v>
      </c>
      <c r="M25" s="13" t="s">
        <v>330</v>
      </c>
      <c r="N25" s="13" t="s">
        <v>330</v>
      </c>
      <c r="O25" s="13" t="s">
        <v>329</v>
      </c>
      <c r="P25" s="13" t="s">
        <v>54</v>
      </c>
    </row>
    <row r="26" spans="1:16">
      <c r="A26" s="13" t="s">
        <v>56</v>
      </c>
      <c r="B26" s="13" t="s">
        <v>271</v>
      </c>
      <c r="C26" s="13" t="s">
        <v>237</v>
      </c>
      <c r="D26" s="13" t="s">
        <v>266</v>
      </c>
      <c r="E26" s="13" t="s">
        <v>246</v>
      </c>
      <c r="F26" s="13" t="s">
        <v>284</v>
      </c>
      <c r="G26" s="13" t="s">
        <v>233</v>
      </c>
      <c r="H26" s="13" t="s">
        <v>243</v>
      </c>
      <c r="I26" s="13" t="s">
        <v>231</v>
      </c>
      <c r="J26" s="13" t="s">
        <v>272</v>
      </c>
      <c r="K26" s="13" t="s">
        <v>229</v>
      </c>
      <c r="L26" s="13" t="s">
        <v>228</v>
      </c>
      <c r="M26" s="13" t="s">
        <v>330</v>
      </c>
      <c r="N26" s="13" t="s">
        <v>330</v>
      </c>
      <c r="O26" s="13" t="s">
        <v>329</v>
      </c>
      <c r="P26" s="13" t="s">
        <v>54</v>
      </c>
    </row>
    <row r="27" spans="1:16">
      <c r="A27" s="13" t="s">
        <v>165</v>
      </c>
      <c r="B27" s="13" t="s">
        <v>257</v>
      </c>
      <c r="C27" s="13" t="s">
        <v>311</v>
      </c>
      <c r="D27" s="13" t="s">
        <v>236</v>
      </c>
      <c r="E27" s="13" t="s">
        <v>235</v>
      </c>
      <c r="F27" s="13" t="s">
        <v>234</v>
      </c>
      <c r="G27" s="13" t="s">
        <v>233</v>
      </c>
      <c r="H27" s="13" t="s">
        <v>314</v>
      </c>
      <c r="I27" s="13" t="s">
        <v>231</v>
      </c>
      <c r="J27" s="13" t="s">
        <v>260</v>
      </c>
      <c r="K27" s="13" t="s">
        <v>229</v>
      </c>
      <c r="L27" s="13" t="s">
        <v>278</v>
      </c>
      <c r="M27" s="13" t="s">
        <v>330</v>
      </c>
      <c r="N27" s="13" t="s">
        <v>330</v>
      </c>
      <c r="O27" s="13" t="s">
        <v>329</v>
      </c>
      <c r="P27" s="13" t="s">
        <v>67</v>
      </c>
    </row>
    <row r="28" spans="1:16">
      <c r="A28" s="13" t="s">
        <v>169</v>
      </c>
      <c r="B28" s="13" t="s">
        <v>238</v>
      </c>
      <c r="C28" s="13" t="s">
        <v>281</v>
      </c>
      <c r="D28" s="13" t="s">
        <v>236</v>
      </c>
      <c r="E28" s="13" t="s">
        <v>235</v>
      </c>
      <c r="F28" s="13" t="s">
        <v>275</v>
      </c>
      <c r="G28" s="13" t="s">
        <v>233</v>
      </c>
      <c r="H28" s="13" t="s">
        <v>273</v>
      </c>
      <c r="I28" s="13" t="s">
        <v>231</v>
      </c>
      <c r="J28" s="13" t="s">
        <v>252</v>
      </c>
      <c r="K28" s="13" t="s">
        <v>229</v>
      </c>
      <c r="L28" s="13" t="s">
        <v>228</v>
      </c>
      <c r="M28" s="13" t="s">
        <v>330</v>
      </c>
      <c r="N28" s="13" t="s">
        <v>330</v>
      </c>
      <c r="O28" s="13" t="s">
        <v>329</v>
      </c>
      <c r="P28" s="13" t="s">
        <v>67</v>
      </c>
    </row>
    <row r="29" spans="1:16">
      <c r="A29" s="13" t="s">
        <v>170</v>
      </c>
      <c r="B29" s="13" t="s">
        <v>334</v>
      </c>
      <c r="C29" s="13" t="s">
        <v>277</v>
      </c>
      <c r="D29" s="13" t="s">
        <v>247</v>
      </c>
      <c r="E29" s="13" t="s">
        <v>235</v>
      </c>
      <c r="F29" s="13" t="s">
        <v>284</v>
      </c>
      <c r="G29" s="13" t="s">
        <v>233</v>
      </c>
      <c r="H29" s="13" t="s">
        <v>314</v>
      </c>
      <c r="I29" s="13" t="s">
        <v>231</v>
      </c>
      <c r="J29" s="13" t="s">
        <v>230</v>
      </c>
      <c r="K29" s="13" t="s">
        <v>229</v>
      </c>
      <c r="L29" s="13" t="s">
        <v>299</v>
      </c>
      <c r="M29" s="13" t="s">
        <v>330</v>
      </c>
      <c r="N29" s="13" t="s">
        <v>330</v>
      </c>
      <c r="O29" s="13" t="s">
        <v>329</v>
      </c>
      <c r="P29" s="13" t="s">
        <v>67</v>
      </c>
    </row>
    <row r="30" spans="1:16">
      <c r="A30" s="13" t="s">
        <v>89</v>
      </c>
      <c r="B30" s="13" t="s">
        <v>312</v>
      </c>
      <c r="C30" s="13" t="s">
        <v>320</v>
      </c>
      <c r="D30" s="13" t="s">
        <v>279</v>
      </c>
      <c r="E30" s="13" t="s">
        <v>235</v>
      </c>
      <c r="F30" s="13" t="s">
        <v>255</v>
      </c>
      <c r="G30" s="13" t="s">
        <v>233</v>
      </c>
      <c r="H30" s="13" t="s">
        <v>314</v>
      </c>
      <c r="I30" s="13" t="s">
        <v>231</v>
      </c>
      <c r="J30" s="13" t="s">
        <v>230</v>
      </c>
      <c r="K30" s="13" t="s">
        <v>229</v>
      </c>
      <c r="L30" s="13" t="s">
        <v>299</v>
      </c>
      <c r="M30" s="13" t="s">
        <v>330</v>
      </c>
      <c r="N30" s="13" t="s">
        <v>330</v>
      </c>
      <c r="O30" s="13" t="s">
        <v>329</v>
      </c>
      <c r="P30" s="13" t="s">
        <v>67</v>
      </c>
    </row>
    <row r="31" spans="1:16">
      <c r="A31" s="13" t="s">
        <v>338</v>
      </c>
      <c r="B31" s="13" t="s">
        <v>271</v>
      </c>
      <c r="C31" s="13" t="s">
        <v>311</v>
      </c>
      <c r="D31" s="13" t="s">
        <v>236</v>
      </c>
      <c r="E31" s="13" t="s">
        <v>235</v>
      </c>
      <c r="F31" s="13" t="s">
        <v>234</v>
      </c>
      <c r="G31" s="13" t="s">
        <v>233</v>
      </c>
      <c r="H31" s="13" t="s">
        <v>314</v>
      </c>
      <c r="I31" s="13" t="s">
        <v>242</v>
      </c>
      <c r="J31" s="13" t="s">
        <v>252</v>
      </c>
      <c r="K31" s="13" t="s">
        <v>229</v>
      </c>
      <c r="L31" s="13" t="s">
        <v>278</v>
      </c>
      <c r="M31" s="13" t="s">
        <v>330</v>
      </c>
      <c r="N31" s="13" t="s">
        <v>330</v>
      </c>
      <c r="O31" s="13" t="s">
        <v>329</v>
      </c>
      <c r="P31" s="13" t="s">
        <v>67</v>
      </c>
    </row>
    <row r="32" spans="1:16">
      <c r="A32" s="13" t="s">
        <v>82</v>
      </c>
      <c r="B32" s="13" t="s">
        <v>271</v>
      </c>
      <c r="C32" s="13" t="s">
        <v>311</v>
      </c>
      <c r="D32" s="13" t="s">
        <v>276</v>
      </c>
      <c r="E32" s="13" t="s">
        <v>235</v>
      </c>
      <c r="F32" s="13" t="s">
        <v>284</v>
      </c>
      <c r="G32" s="13" t="s">
        <v>233</v>
      </c>
      <c r="H32" s="13" t="s">
        <v>243</v>
      </c>
      <c r="I32" s="13" t="s">
        <v>242</v>
      </c>
      <c r="J32" s="13" t="s">
        <v>252</v>
      </c>
      <c r="K32" s="13" t="s">
        <v>229</v>
      </c>
      <c r="L32" s="13" t="s">
        <v>228</v>
      </c>
      <c r="M32" s="13" t="s">
        <v>330</v>
      </c>
      <c r="N32" s="13" t="s">
        <v>330</v>
      </c>
      <c r="O32" s="13" t="s">
        <v>329</v>
      </c>
      <c r="P32" s="13" t="s">
        <v>67</v>
      </c>
    </row>
    <row r="33" spans="1:16">
      <c r="A33" s="13" t="s">
        <v>77</v>
      </c>
      <c r="B33" s="13" t="s">
        <v>257</v>
      </c>
      <c r="C33" s="13" t="s">
        <v>267</v>
      </c>
      <c r="D33" s="13" t="s">
        <v>236</v>
      </c>
      <c r="E33" s="13" t="s">
        <v>246</v>
      </c>
      <c r="F33" s="13" t="s">
        <v>284</v>
      </c>
      <c r="G33" s="13" t="s">
        <v>244</v>
      </c>
      <c r="H33" s="13" t="s">
        <v>273</v>
      </c>
      <c r="I33" s="13" t="s">
        <v>242</v>
      </c>
      <c r="J33" s="13" t="s">
        <v>260</v>
      </c>
      <c r="K33" s="13" t="s">
        <v>229</v>
      </c>
      <c r="L33" s="13" t="s">
        <v>278</v>
      </c>
      <c r="M33" s="13" t="s">
        <v>250</v>
      </c>
      <c r="N33" s="13" t="s">
        <v>226</v>
      </c>
      <c r="O33" s="13" t="s">
        <v>329</v>
      </c>
      <c r="P33" s="13" t="s">
        <v>67</v>
      </c>
    </row>
    <row r="34" spans="1:16">
      <c r="A34" s="13" t="s">
        <v>112</v>
      </c>
      <c r="B34" s="13" t="s">
        <v>257</v>
      </c>
      <c r="C34" s="13" t="s">
        <v>267</v>
      </c>
      <c r="D34" s="13" t="s">
        <v>236</v>
      </c>
      <c r="E34" s="13" t="s">
        <v>246</v>
      </c>
      <c r="F34" s="13" t="s">
        <v>255</v>
      </c>
      <c r="G34" s="13" t="s">
        <v>288</v>
      </c>
      <c r="H34" s="13" t="s">
        <v>282</v>
      </c>
      <c r="I34" s="13" t="s">
        <v>231</v>
      </c>
      <c r="J34" s="13" t="s">
        <v>260</v>
      </c>
      <c r="K34" s="13" t="s">
        <v>229</v>
      </c>
      <c r="L34" s="13" t="s">
        <v>278</v>
      </c>
      <c r="M34" s="13" t="s">
        <v>330</v>
      </c>
      <c r="N34" s="13" t="s">
        <v>330</v>
      </c>
      <c r="O34" s="13" t="s">
        <v>329</v>
      </c>
      <c r="P34" s="13" t="s">
        <v>67</v>
      </c>
    </row>
    <row r="35" spans="1:16">
      <c r="A35" s="13" t="s">
        <v>90</v>
      </c>
      <c r="B35" s="13" t="s">
        <v>280</v>
      </c>
      <c r="C35" s="13" t="s">
        <v>248</v>
      </c>
      <c r="D35" s="13" t="s">
        <v>279</v>
      </c>
      <c r="E35" s="13" t="s">
        <v>235</v>
      </c>
      <c r="F35" s="13" t="s">
        <v>255</v>
      </c>
      <c r="G35" s="13" t="s">
        <v>262</v>
      </c>
      <c r="H35" s="13" t="s">
        <v>273</v>
      </c>
      <c r="I35" s="13" t="s">
        <v>231</v>
      </c>
      <c r="J35" s="13" t="s">
        <v>260</v>
      </c>
      <c r="K35" s="13" t="s">
        <v>229</v>
      </c>
      <c r="L35" s="13" t="s">
        <v>299</v>
      </c>
      <c r="M35" s="13" t="s">
        <v>330</v>
      </c>
      <c r="N35" s="13" t="s">
        <v>330</v>
      </c>
      <c r="O35" s="13" t="s">
        <v>329</v>
      </c>
      <c r="P35" s="13" t="s">
        <v>67</v>
      </c>
    </row>
    <row r="36" spans="1:16">
      <c r="A36" s="13" t="s">
        <v>72</v>
      </c>
      <c r="B36" s="13" t="s">
        <v>249</v>
      </c>
      <c r="C36" s="13" t="s">
        <v>267</v>
      </c>
      <c r="D36" s="13" t="s">
        <v>236</v>
      </c>
      <c r="E36" s="13" t="s">
        <v>246</v>
      </c>
      <c r="F36" s="13" t="s">
        <v>255</v>
      </c>
      <c r="G36" s="13" t="s">
        <v>288</v>
      </c>
      <c r="H36" s="13" t="s">
        <v>273</v>
      </c>
      <c r="I36" s="13" t="s">
        <v>231</v>
      </c>
      <c r="J36" s="13" t="s">
        <v>260</v>
      </c>
      <c r="K36" s="13" t="s">
        <v>229</v>
      </c>
      <c r="L36" s="13" t="s">
        <v>278</v>
      </c>
      <c r="M36" s="13" t="s">
        <v>330</v>
      </c>
      <c r="N36" s="13" t="s">
        <v>330</v>
      </c>
      <c r="O36" s="13" t="s">
        <v>329</v>
      </c>
      <c r="P36" s="13" t="s">
        <v>67</v>
      </c>
    </row>
    <row r="37" spans="1:16">
      <c r="A37" s="13" t="s">
        <v>172</v>
      </c>
      <c r="B37" s="13" t="s">
        <v>238</v>
      </c>
      <c r="C37" s="13" t="s">
        <v>311</v>
      </c>
      <c r="D37" s="13" t="s">
        <v>279</v>
      </c>
      <c r="E37" s="13" t="s">
        <v>235</v>
      </c>
      <c r="F37" s="13" t="s">
        <v>275</v>
      </c>
      <c r="G37" s="13" t="s">
        <v>233</v>
      </c>
      <c r="H37" s="13" t="s">
        <v>314</v>
      </c>
      <c r="I37" s="13" t="s">
        <v>231</v>
      </c>
      <c r="J37" s="13" t="s">
        <v>260</v>
      </c>
      <c r="K37" s="13" t="s">
        <v>229</v>
      </c>
      <c r="L37" s="13" t="s">
        <v>228</v>
      </c>
      <c r="M37" s="13" t="s">
        <v>330</v>
      </c>
      <c r="N37" s="13" t="s">
        <v>330</v>
      </c>
      <c r="O37" s="13" t="s">
        <v>329</v>
      </c>
      <c r="P37" s="13" t="s">
        <v>67</v>
      </c>
    </row>
    <row r="38" spans="1:16">
      <c r="A38" s="13" t="s">
        <v>85</v>
      </c>
      <c r="B38" s="13" t="s">
        <v>337</v>
      </c>
      <c r="C38" s="13" t="s">
        <v>267</v>
      </c>
      <c r="D38" s="13" t="s">
        <v>279</v>
      </c>
      <c r="E38" s="13" t="s">
        <v>235</v>
      </c>
      <c r="F38" s="13" t="s">
        <v>255</v>
      </c>
      <c r="G38" s="13" t="s">
        <v>233</v>
      </c>
      <c r="H38" s="13" t="s">
        <v>273</v>
      </c>
      <c r="I38" s="13" t="s">
        <v>231</v>
      </c>
      <c r="J38" s="13" t="s">
        <v>260</v>
      </c>
      <c r="K38" s="13" t="s">
        <v>229</v>
      </c>
      <c r="L38" s="13" t="s">
        <v>228</v>
      </c>
      <c r="M38" s="13" t="s">
        <v>330</v>
      </c>
      <c r="N38" s="13" t="s">
        <v>330</v>
      </c>
      <c r="O38" s="13" t="s">
        <v>329</v>
      </c>
      <c r="P38" s="13" t="s">
        <v>67</v>
      </c>
    </row>
    <row r="39" spans="1:16">
      <c r="A39" s="13" t="s">
        <v>73</v>
      </c>
      <c r="B39" s="13" t="s">
        <v>325</v>
      </c>
      <c r="C39" s="13" t="s">
        <v>248</v>
      </c>
      <c r="D39" s="13" t="s">
        <v>279</v>
      </c>
      <c r="E39" s="13" t="s">
        <v>235</v>
      </c>
      <c r="F39" s="13" t="s">
        <v>284</v>
      </c>
      <c r="G39" s="13" t="s">
        <v>233</v>
      </c>
      <c r="H39" s="13" t="s">
        <v>261</v>
      </c>
      <c r="I39" s="13" t="s">
        <v>231</v>
      </c>
      <c r="J39" s="13" t="s">
        <v>260</v>
      </c>
      <c r="K39" s="13" t="s">
        <v>229</v>
      </c>
      <c r="L39" s="13" t="s">
        <v>278</v>
      </c>
      <c r="M39" s="13" t="s">
        <v>330</v>
      </c>
      <c r="N39" s="13" t="s">
        <v>330</v>
      </c>
      <c r="O39" s="13" t="s">
        <v>329</v>
      </c>
      <c r="P39" s="13" t="s">
        <v>67</v>
      </c>
    </row>
    <row r="40" spans="1:16">
      <c r="A40" s="13" t="s">
        <v>83</v>
      </c>
      <c r="B40" s="13" t="s">
        <v>257</v>
      </c>
      <c r="C40" s="13" t="s">
        <v>267</v>
      </c>
      <c r="D40" s="13" t="s">
        <v>279</v>
      </c>
      <c r="E40" s="13" t="s">
        <v>246</v>
      </c>
      <c r="F40" s="13" t="s">
        <v>275</v>
      </c>
      <c r="G40" s="13" t="s">
        <v>288</v>
      </c>
      <c r="H40" s="13" t="s">
        <v>232</v>
      </c>
      <c r="I40" s="13" t="s">
        <v>231</v>
      </c>
      <c r="J40" s="13" t="s">
        <v>260</v>
      </c>
      <c r="K40" s="13" t="s">
        <v>229</v>
      </c>
      <c r="L40" s="13" t="s">
        <v>278</v>
      </c>
      <c r="M40" s="13" t="s">
        <v>330</v>
      </c>
      <c r="N40" s="13" t="s">
        <v>330</v>
      </c>
      <c r="O40" s="13" t="s">
        <v>329</v>
      </c>
      <c r="P40" s="13" t="s">
        <v>67</v>
      </c>
    </row>
    <row r="41" spans="1:16">
      <c r="A41" s="13" t="s">
        <v>336</v>
      </c>
      <c r="B41" s="13" t="s">
        <v>257</v>
      </c>
      <c r="C41" s="13" t="s">
        <v>311</v>
      </c>
      <c r="D41" s="13" t="s">
        <v>279</v>
      </c>
      <c r="E41" s="13" t="s">
        <v>235</v>
      </c>
      <c r="F41" s="13" t="s">
        <v>275</v>
      </c>
      <c r="G41" s="13" t="s">
        <v>233</v>
      </c>
      <c r="H41" s="13" t="s">
        <v>314</v>
      </c>
      <c r="I41" s="13" t="s">
        <v>231</v>
      </c>
      <c r="J41" s="13" t="s">
        <v>260</v>
      </c>
      <c r="K41" s="13" t="s">
        <v>229</v>
      </c>
      <c r="L41" s="13" t="s">
        <v>335</v>
      </c>
      <c r="M41" s="13" t="s">
        <v>330</v>
      </c>
      <c r="N41" s="13" t="s">
        <v>330</v>
      </c>
      <c r="O41" s="13" t="s">
        <v>329</v>
      </c>
      <c r="P41" s="13" t="s">
        <v>67</v>
      </c>
    </row>
    <row r="42" spans="1:16">
      <c r="A42" s="13" t="s">
        <v>176</v>
      </c>
      <c r="B42" s="13" t="s">
        <v>312</v>
      </c>
      <c r="C42" s="13" t="s">
        <v>311</v>
      </c>
      <c r="D42" s="13" t="s">
        <v>279</v>
      </c>
      <c r="E42" s="13" t="s">
        <v>235</v>
      </c>
      <c r="F42" s="13" t="s">
        <v>284</v>
      </c>
      <c r="G42" s="13" t="s">
        <v>233</v>
      </c>
      <c r="H42" s="13" t="s">
        <v>314</v>
      </c>
      <c r="I42" s="13" t="s">
        <v>231</v>
      </c>
      <c r="J42" s="13" t="s">
        <v>230</v>
      </c>
      <c r="K42" s="13" t="s">
        <v>229</v>
      </c>
      <c r="L42" s="13" t="s">
        <v>278</v>
      </c>
      <c r="M42" s="13" t="s">
        <v>330</v>
      </c>
      <c r="N42" s="13" t="s">
        <v>330</v>
      </c>
      <c r="O42" s="13" t="s">
        <v>329</v>
      </c>
      <c r="P42" s="13" t="s">
        <v>67</v>
      </c>
    </row>
    <row r="43" spans="1:16">
      <c r="A43" s="13" t="s">
        <v>178</v>
      </c>
      <c r="B43" s="13" t="s">
        <v>238</v>
      </c>
      <c r="C43" s="13" t="s">
        <v>281</v>
      </c>
      <c r="D43" s="13" t="s">
        <v>279</v>
      </c>
      <c r="E43" s="13" t="s">
        <v>235</v>
      </c>
      <c r="F43" s="13" t="s">
        <v>275</v>
      </c>
      <c r="G43" s="13" t="s">
        <v>233</v>
      </c>
      <c r="H43" s="13" t="s">
        <v>261</v>
      </c>
      <c r="I43" s="13" t="s">
        <v>231</v>
      </c>
      <c r="J43" s="13" t="s">
        <v>260</v>
      </c>
      <c r="K43" s="13" t="s">
        <v>229</v>
      </c>
      <c r="L43" s="13" t="s">
        <v>228</v>
      </c>
      <c r="M43" s="13" t="s">
        <v>330</v>
      </c>
      <c r="N43" s="13" t="s">
        <v>330</v>
      </c>
      <c r="O43" s="13" t="s">
        <v>329</v>
      </c>
      <c r="P43" s="13" t="s">
        <v>67</v>
      </c>
    </row>
    <row r="44" spans="1:16">
      <c r="A44" s="13" t="s">
        <v>179</v>
      </c>
      <c r="B44" s="13" t="s">
        <v>334</v>
      </c>
      <c r="C44" s="13" t="s">
        <v>267</v>
      </c>
      <c r="D44" s="13" t="s">
        <v>236</v>
      </c>
      <c r="E44" s="13" t="s">
        <v>235</v>
      </c>
      <c r="F44" s="13" t="s">
        <v>255</v>
      </c>
      <c r="G44" s="13" t="s">
        <v>233</v>
      </c>
      <c r="H44" s="13" t="s">
        <v>243</v>
      </c>
      <c r="I44" s="13" t="s">
        <v>231</v>
      </c>
      <c r="J44" s="13" t="s">
        <v>230</v>
      </c>
      <c r="K44" s="13" t="s">
        <v>229</v>
      </c>
      <c r="L44" s="13" t="s">
        <v>299</v>
      </c>
      <c r="M44" s="13" t="s">
        <v>330</v>
      </c>
      <c r="N44" s="13" t="s">
        <v>330</v>
      </c>
      <c r="O44" s="13" t="s">
        <v>329</v>
      </c>
      <c r="P44" s="13" t="s">
        <v>67</v>
      </c>
    </row>
    <row r="45" spans="1:16">
      <c r="A45" s="13" t="s">
        <v>182</v>
      </c>
      <c r="B45" s="13" t="s">
        <v>271</v>
      </c>
      <c r="C45" s="13" t="s">
        <v>311</v>
      </c>
      <c r="D45" s="13" t="s">
        <v>247</v>
      </c>
      <c r="E45" s="13" t="s">
        <v>246</v>
      </c>
      <c r="F45" s="13" t="s">
        <v>303</v>
      </c>
      <c r="G45" s="13" t="s">
        <v>233</v>
      </c>
      <c r="H45" s="13" t="s">
        <v>314</v>
      </c>
      <c r="I45" s="13" t="s">
        <v>231</v>
      </c>
      <c r="J45" s="13" t="s">
        <v>260</v>
      </c>
      <c r="K45" s="13" t="s">
        <v>229</v>
      </c>
      <c r="L45" s="13" t="s">
        <v>299</v>
      </c>
      <c r="M45" s="13" t="s">
        <v>330</v>
      </c>
      <c r="N45" s="13" t="s">
        <v>330</v>
      </c>
      <c r="O45" s="13" t="s">
        <v>329</v>
      </c>
      <c r="P45" s="13" t="s">
        <v>93</v>
      </c>
    </row>
    <row r="46" spans="1:16">
      <c r="A46" s="13" t="s">
        <v>183</v>
      </c>
      <c r="B46" s="13" t="s">
        <v>271</v>
      </c>
      <c r="C46" s="13" t="s">
        <v>311</v>
      </c>
      <c r="D46" s="13" t="s">
        <v>247</v>
      </c>
      <c r="E46" s="13" t="s">
        <v>246</v>
      </c>
      <c r="F46" s="13" t="s">
        <v>255</v>
      </c>
      <c r="G46" s="13" t="s">
        <v>233</v>
      </c>
      <c r="H46" s="13" t="s">
        <v>314</v>
      </c>
      <c r="I46" s="13" t="s">
        <v>253</v>
      </c>
      <c r="J46" s="13" t="s">
        <v>260</v>
      </c>
      <c r="K46" s="13" t="s">
        <v>229</v>
      </c>
      <c r="L46" s="13" t="s">
        <v>299</v>
      </c>
      <c r="M46" s="13" t="s">
        <v>330</v>
      </c>
      <c r="N46" s="13" t="s">
        <v>330</v>
      </c>
      <c r="O46" s="13" t="s">
        <v>329</v>
      </c>
      <c r="P46" s="13" t="s">
        <v>93</v>
      </c>
    </row>
    <row r="47" spans="1:16">
      <c r="A47" s="13" t="s">
        <v>116</v>
      </c>
      <c r="B47" s="13" t="s">
        <v>312</v>
      </c>
      <c r="C47" s="13" t="s">
        <v>311</v>
      </c>
      <c r="D47" s="13" t="s">
        <v>279</v>
      </c>
      <c r="E47" s="13" t="s">
        <v>235</v>
      </c>
      <c r="F47" s="13" t="s">
        <v>303</v>
      </c>
      <c r="G47" s="13" t="s">
        <v>233</v>
      </c>
      <c r="H47" s="13" t="s">
        <v>314</v>
      </c>
      <c r="I47" s="13" t="s">
        <v>231</v>
      </c>
      <c r="J47" s="13" t="s">
        <v>260</v>
      </c>
      <c r="K47" s="13" t="s">
        <v>229</v>
      </c>
      <c r="L47" s="13" t="s">
        <v>299</v>
      </c>
      <c r="M47" s="13" t="s">
        <v>330</v>
      </c>
      <c r="N47" s="13" t="s">
        <v>330</v>
      </c>
      <c r="O47" s="13" t="s">
        <v>329</v>
      </c>
      <c r="P47" s="13" t="s">
        <v>93</v>
      </c>
    </row>
    <row r="48" spans="1:16">
      <c r="A48" s="13" t="s">
        <v>184</v>
      </c>
      <c r="B48" s="13" t="s">
        <v>271</v>
      </c>
      <c r="C48" s="13" t="s">
        <v>311</v>
      </c>
      <c r="D48" s="13" t="s">
        <v>333</v>
      </c>
      <c r="E48" s="13" t="s">
        <v>246</v>
      </c>
      <c r="F48" s="13" t="s">
        <v>255</v>
      </c>
      <c r="G48" s="13" t="s">
        <v>233</v>
      </c>
      <c r="H48" s="13" t="s">
        <v>243</v>
      </c>
      <c r="I48" s="13" t="s">
        <v>253</v>
      </c>
      <c r="J48" s="13" t="s">
        <v>252</v>
      </c>
      <c r="K48" s="13" t="s">
        <v>229</v>
      </c>
      <c r="L48" s="13" t="s">
        <v>299</v>
      </c>
      <c r="M48" s="13" t="s">
        <v>330</v>
      </c>
      <c r="N48" s="13" t="s">
        <v>330</v>
      </c>
      <c r="O48" s="13" t="s">
        <v>329</v>
      </c>
      <c r="P48" s="13" t="s">
        <v>93</v>
      </c>
    </row>
    <row r="49" spans="1:16">
      <c r="A49" s="13" t="s">
        <v>122</v>
      </c>
      <c r="B49" s="13" t="s">
        <v>271</v>
      </c>
      <c r="C49" s="13" t="s">
        <v>320</v>
      </c>
      <c r="D49" s="13" t="s">
        <v>236</v>
      </c>
      <c r="E49" s="13" t="s">
        <v>235</v>
      </c>
      <c r="F49" s="13" t="s">
        <v>255</v>
      </c>
      <c r="G49" s="13" t="s">
        <v>233</v>
      </c>
      <c r="H49" s="13" t="s">
        <v>282</v>
      </c>
      <c r="I49" s="13" t="s">
        <v>287</v>
      </c>
      <c r="J49" s="13" t="s">
        <v>252</v>
      </c>
      <c r="K49" s="13" t="s">
        <v>229</v>
      </c>
      <c r="L49" s="13" t="s">
        <v>299</v>
      </c>
      <c r="M49" s="13" t="s">
        <v>330</v>
      </c>
      <c r="N49" s="13" t="s">
        <v>330</v>
      </c>
      <c r="O49" s="13" t="s">
        <v>329</v>
      </c>
      <c r="P49" s="13" t="s">
        <v>93</v>
      </c>
    </row>
    <row r="50" spans="1:16">
      <c r="A50" s="13" t="s">
        <v>185</v>
      </c>
      <c r="B50" s="13" t="s">
        <v>271</v>
      </c>
      <c r="C50" s="13" t="s">
        <v>237</v>
      </c>
      <c r="D50" s="13" t="s">
        <v>247</v>
      </c>
      <c r="E50" s="13" t="s">
        <v>235</v>
      </c>
      <c r="F50" s="13" t="s">
        <v>255</v>
      </c>
      <c r="G50" s="13" t="s">
        <v>233</v>
      </c>
      <c r="H50" s="13" t="s">
        <v>243</v>
      </c>
      <c r="I50" s="13" t="s">
        <v>231</v>
      </c>
      <c r="J50" s="13" t="s">
        <v>252</v>
      </c>
      <c r="K50" s="13" t="s">
        <v>229</v>
      </c>
      <c r="L50" s="13" t="s">
        <v>299</v>
      </c>
      <c r="M50" s="13" t="s">
        <v>330</v>
      </c>
      <c r="N50" s="13" t="s">
        <v>330</v>
      </c>
      <c r="O50" s="13" t="s">
        <v>329</v>
      </c>
      <c r="P50" s="13" t="s">
        <v>93</v>
      </c>
    </row>
    <row r="51" spans="1:16">
      <c r="A51" s="13" t="s">
        <v>123</v>
      </c>
      <c r="B51" s="13" t="s">
        <v>271</v>
      </c>
      <c r="C51" s="13" t="s">
        <v>277</v>
      </c>
      <c r="D51" s="13" t="s">
        <v>279</v>
      </c>
      <c r="E51" s="13" t="s">
        <v>235</v>
      </c>
      <c r="F51" s="13" t="s">
        <v>255</v>
      </c>
      <c r="G51" s="13" t="s">
        <v>233</v>
      </c>
      <c r="H51" s="13" t="s">
        <v>314</v>
      </c>
      <c r="I51" s="13" t="s">
        <v>231</v>
      </c>
      <c r="J51" s="13" t="s">
        <v>260</v>
      </c>
      <c r="K51" s="13" t="s">
        <v>229</v>
      </c>
      <c r="L51" s="13" t="s">
        <v>299</v>
      </c>
      <c r="M51" s="13" t="s">
        <v>330</v>
      </c>
      <c r="N51" s="13" t="s">
        <v>330</v>
      </c>
      <c r="O51" s="13" t="s">
        <v>329</v>
      </c>
      <c r="P51" s="13" t="s">
        <v>93</v>
      </c>
    </row>
    <row r="52" spans="1:16">
      <c r="A52" s="13" t="s">
        <v>186</v>
      </c>
      <c r="B52" s="13" t="s">
        <v>271</v>
      </c>
      <c r="C52" s="13" t="s">
        <v>320</v>
      </c>
      <c r="D52" s="13" t="s">
        <v>247</v>
      </c>
      <c r="E52" s="13" t="s">
        <v>246</v>
      </c>
      <c r="F52" s="13" t="s">
        <v>255</v>
      </c>
      <c r="G52" s="13" t="s">
        <v>233</v>
      </c>
      <c r="H52" s="13" t="s">
        <v>314</v>
      </c>
      <c r="I52" s="13" t="s">
        <v>231</v>
      </c>
      <c r="J52" s="13" t="s">
        <v>260</v>
      </c>
      <c r="K52" s="13" t="s">
        <v>229</v>
      </c>
      <c r="L52" s="13" t="s">
        <v>299</v>
      </c>
      <c r="M52" s="13" t="s">
        <v>330</v>
      </c>
      <c r="N52" s="13" t="s">
        <v>330</v>
      </c>
      <c r="O52" s="13" t="s">
        <v>329</v>
      </c>
      <c r="P52" s="13" t="s">
        <v>93</v>
      </c>
    </row>
    <row r="53" spans="1:16">
      <c r="A53" s="13" t="s">
        <v>133</v>
      </c>
      <c r="B53" s="13" t="s">
        <v>271</v>
      </c>
      <c r="C53" s="13" t="s">
        <v>311</v>
      </c>
      <c r="D53" s="13" t="s">
        <v>236</v>
      </c>
      <c r="E53" s="13" t="s">
        <v>235</v>
      </c>
      <c r="F53" s="13" t="s">
        <v>255</v>
      </c>
      <c r="G53" s="13" t="s">
        <v>233</v>
      </c>
      <c r="H53" s="13" t="s">
        <v>243</v>
      </c>
      <c r="I53" s="13" t="s">
        <v>242</v>
      </c>
      <c r="J53" s="13" t="s">
        <v>230</v>
      </c>
      <c r="K53" s="13" t="s">
        <v>229</v>
      </c>
      <c r="L53" s="13" t="s">
        <v>228</v>
      </c>
      <c r="M53" s="13" t="s">
        <v>330</v>
      </c>
      <c r="N53" s="13" t="s">
        <v>330</v>
      </c>
      <c r="O53" s="13" t="s">
        <v>329</v>
      </c>
      <c r="P53" s="13" t="s">
        <v>93</v>
      </c>
    </row>
    <row r="54" spans="1:16">
      <c r="A54" s="13" t="s">
        <v>332</v>
      </c>
      <c r="B54" s="13" t="s">
        <v>271</v>
      </c>
      <c r="C54" s="13" t="s">
        <v>237</v>
      </c>
      <c r="D54" s="13" t="s">
        <v>236</v>
      </c>
      <c r="E54" s="13" t="s">
        <v>235</v>
      </c>
      <c r="F54" s="13" t="s">
        <v>265</v>
      </c>
      <c r="G54" s="13" t="s">
        <v>233</v>
      </c>
      <c r="H54" s="13" t="s">
        <v>243</v>
      </c>
      <c r="I54" s="13" t="s">
        <v>231</v>
      </c>
      <c r="J54" s="13" t="s">
        <v>252</v>
      </c>
      <c r="K54" s="13" t="s">
        <v>229</v>
      </c>
      <c r="L54" s="13" t="s">
        <v>228</v>
      </c>
      <c r="M54" s="13" t="s">
        <v>330</v>
      </c>
      <c r="N54" s="13" t="s">
        <v>330</v>
      </c>
      <c r="O54" s="13" t="s">
        <v>329</v>
      </c>
      <c r="P54" s="13" t="s">
        <v>93</v>
      </c>
    </row>
    <row r="55" spans="1:16">
      <c r="A55" s="13" t="s">
        <v>187</v>
      </c>
      <c r="B55" s="13" t="s">
        <v>271</v>
      </c>
      <c r="C55" s="13" t="s">
        <v>320</v>
      </c>
      <c r="D55" s="13" t="s">
        <v>236</v>
      </c>
      <c r="E55" s="13" t="s">
        <v>235</v>
      </c>
      <c r="F55" s="13" t="s">
        <v>255</v>
      </c>
      <c r="G55" s="13" t="s">
        <v>233</v>
      </c>
      <c r="H55" s="13" t="s">
        <v>314</v>
      </c>
      <c r="I55" s="13" t="s">
        <v>253</v>
      </c>
      <c r="J55" s="13" t="s">
        <v>260</v>
      </c>
      <c r="K55" s="13" t="s">
        <v>229</v>
      </c>
      <c r="L55" s="13" t="s">
        <v>331</v>
      </c>
      <c r="M55" s="13" t="s">
        <v>330</v>
      </c>
      <c r="N55" s="13" t="s">
        <v>330</v>
      </c>
      <c r="O55" s="13" t="s">
        <v>329</v>
      </c>
      <c r="P55" s="13" t="s">
        <v>93</v>
      </c>
    </row>
    <row r="56" spans="1:16">
      <c r="A56" s="13" t="s">
        <v>120</v>
      </c>
      <c r="B56" s="13" t="s">
        <v>271</v>
      </c>
      <c r="C56" s="13" t="s">
        <v>248</v>
      </c>
      <c r="D56" s="13" t="s">
        <v>236</v>
      </c>
      <c r="E56" s="13" t="s">
        <v>235</v>
      </c>
      <c r="F56" s="13" t="s">
        <v>245</v>
      </c>
      <c r="G56" s="13" t="s">
        <v>233</v>
      </c>
      <c r="H56" s="13" t="s">
        <v>243</v>
      </c>
      <c r="I56" s="13" t="s">
        <v>287</v>
      </c>
      <c r="J56" s="13" t="s">
        <v>230</v>
      </c>
      <c r="K56" s="13" t="s">
        <v>229</v>
      </c>
      <c r="L56" s="13" t="s">
        <v>240</v>
      </c>
      <c r="M56" s="13" t="s">
        <v>330</v>
      </c>
      <c r="N56" s="13" t="s">
        <v>330</v>
      </c>
      <c r="O56" s="13" t="s">
        <v>329</v>
      </c>
      <c r="P56" s="13" t="s">
        <v>93</v>
      </c>
    </row>
    <row r="57" spans="1:16">
      <c r="A57" s="13" t="s">
        <v>5</v>
      </c>
      <c r="B57" s="13" t="s">
        <v>312</v>
      </c>
      <c r="C57" s="13" t="s">
        <v>311</v>
      </c>
      <c r="D57" s="13" t="s">
        <v>236</v>
      </c>
      <c r="E57" s="13" t="s">
        <v>246</v>
      </c>
      <c r="F57" s="13" t="s">
        <v>265</v>
      </c>
      <c r="G57" s="13" t="s">
        <v>270</v>
      </c>
      <c r="H57" s="13" t="s">
        <v>273</v>
      </c>
      <c r="I57" s="13" t="s">
        <v>242</v>
      </c>
      <c r="J57" s="13" t="s">
        <v>252</v>
      </c>
      <c r="K57" s="13" t="s">
        <v>229</v>
      </c>
      <c r="L57" s="13" t="s">
        <v>278</v>
      </c>
      <c r="M57" s="13" t="s">
        <v>250</v>
      </c>
      <c r="N57" s="13" t="s">
        <v>226</v>
      </c>
      <c r="O57" s="13" t="s">
        <v>309</v>
      </c>
      <c r="P57" s="13" t="s">
        <v>4</v>
      </c>
    </row>
    <row r="58" spans="1:16">
      <c r="A58" s="13" t="s">
        <v>8</v>
      </c>
      <c r="B58" s="13" t="s">
        <v>280</v>
      </c>
      <c r="C58" s="13" t="s">
        <v>237</v>
      </c>
      <c r="D58" s="13" t="s">
        <v>236</v>
      </c>
      <c r="E58" s="13" t="s">
        <v>246</v>
      </c>
      <c r="F58" s="13" t="s">
        <v>245</v>
      </c>
      <c r="G58" s="13" t="s">
        <v>274</v>
      </c>
      <c r="H58" s="13" t="s">
        <v>273</v>
      </c>
      <c r="I58" s="13" t="s">
        <v>242</v>
      </c>
      <c r="J58" s="13" t="s">
        <v>252</v>
      </c>
      <c r="K58" s="13" t="s">
        <v>229</v>
      </c>
      <c r="L58" s="13" t="s">
        <v>278</v>
      </c>
      <c r="M58" s="13" t="s">
        <v>250</v>
      </c>
      <c r="N58" s="13" t="s">
        <v>226</v>
      </c>
      <c r="O58" s="13" t="s">
        <v>309</v>
      </c>
      <c r="P58" s="13" t="s">
        <v>4</v>
      </c>
    </row>
    <row r="59" spans="1:16">
      <c r="A59" s="13" t="s">
        <v>328</v>
      </c>
      <c r="B59" s="13" t="s">
        <v>280</v>
      </c>
      <c r="C59" s="13" t="s">
        <v>237</v>
      </c>
      <c r="D59" s="13" t="s">
        <v>236</v>
      </c>
      <c r="E59" s="13" t="s">
        <v>246</v>
      </c>
      <c r="F59" s="13" t="s">
        <v>275</v>
      </c>
      <c r="G59" s="13" t="s">
        <v>233</v>
      </c>
      <c r="H59" s="13" t="s">
        <v>243</v>
      </c>
      <c r="I59" s="13" t="s">
        <v>231</v>
      </c>
      <c r="J59" s="13" t="s">
        <v>230</v>
      </c>
      <c r="K59" s="13" t="s">
        <v>229</v>
      </c>
      <c r="L59" s="13" t="s">
        <v>228</v>
      </c>
      <c r="M59" s="13" t="s">
        <v>250</v>
      </c>
      <c r="N59" s="13" t="s">
        <v>226</v>
      </c>
      <c r="O59" s="13" t="s">
        <v>309</v>
      </c>
      <c r="P59" s="13" t="s">
        <v>4</v>
      </c>
    </row>
    <row r="60" spans="1:16">
      <c r="A60" s="13" t="s">
        <v>161</v>
      </c>
      <c r="B60" s="13" t="s">
        <v>257</v>
      </c>
      <c r="C60" s="13" t="s">
        <v>237</v>
      </c>
      <c r="D60" s="13" t="s">
        <v>279</v>
      </c>
      <c r="E60" s="13" t="s">
        <v>246</v>
      </c>
      <c r="F60" s="13" t="s">
        <v>303</v>
      </c>
      <c r="G60" s="13" t="s">
        <v>254</v>
      </c>
      <c r="H60" s="13" t="s">
        <v>273</v>
      </c>
      <c r="I60" s="13" t="s">
        <v>287</v>
      </c>
      <c r="J60" s="13" t="s">
        <v>252</v>
      </c>
      <c r="K60" s="13" t="s">
        <v>251</v>
      </c>
      <c r="L60" s="13" t="s">
        <v>228</v>
      </c>
      <c r="M60" s="13" t="s">
        <v>250</v>
      </c>
      <c r="N60" s="13" t="s">
        <v>226</v>
      </c>
      <c r="O60" s="13" t="s">
        <v>309</v>
      </c>
      <c r="P60" s="13" t="s">
        <v>4</v>
      </c>
    </row>
    <row r="61" spans="1:16">
      <c r="A61" s="13" t="s">
        <v>35</v>
      </c>
      <c r="B61" s="13" t="s">
        <v>249</v>
      </c>
      <c r="C61" s="13" t="s">
        <v>248</v>
      </c>
      <c r="D61" s="13" t="s">
        <v>236</v>
      </c>
      <c r="E61" s="13" t="s">
        <v>246</v>
      </c>
      <c r="F61" s="13" t="s">
        <v>303</v>
      </c>
      <c r="G61" s="13" t="s">
        <v>270</v>
      </c>
      <c r="H61" s="13" t="s">
        <v>243</v>
      </c>
      <c r="I61" s="13" t="s">
        <v>242</v>
      </c>
      <c r="J61" s="13" t="s">
        <v>252</v>
      </c>
      <c r="K61" s="13" t="s">
        <v>229</v>
      </c>
      <c r="L61" s="13" t="s">
        <v>240</v>
      </c>
      <c r="M61" s="13" t="s">
        <v>250</v>
      </c>
      <c r="N61" s="13" t="s">
        <v>226</v>
      </c>
      <c r="O61" s="13" t="s">
        <v>309</v>
      </c>
      <c r="P61" s="13" t="s">
        <v>4</v>
      </c>
    </row>
    <row r="62" spans="1:16">
      <c r="A62" s="13" t="s">
        <v>327</v>
      </c>
      <c r="B62" s="13" t="s">
        <v>257</v>
      </c>
      <c r="C62" s="13" t="s">
        <v>281</v>
      </c>
      <c r="D62" s="13" t="s">
        <v>236</v>
      </c>
      <c r="E62" s="13" t="s">
        <v>289</v>
      </c>
      <c r="F62" s="13" t="s">
        <v>245</v>
      </c>
      <c r="G62" s="13" t="s">
        <v>233</v>
      </c>
      <c r="H62" s="13" t="s">
        <v>243</v>
      </c>
      <c r="I62" s="13" t="s">
        <v>231</v>
      </c>
      <c r="J62" s="13" t="s">
        <v>230</v>
      </c>
      <c r="K62" s="13" t="s">
        <v>241</v>
      </c>
      <c r="L62" s="13" t="s">
        <v>228</v>
      </c>
      <c r="M62" s="13" t="s">
        <v>268</v>
      </c>
      <c r="N62" s="13" t="s">
        <v>258</v>
      </c>
      <c r="O62" s="13" t="s">
        <v>309</v>
      </c>
      <c r="P62" s="13" t="s">
        <v>4</v>
      </c>
    </row>
    <row r="63" spans="1:16">
      <c r="A63" s="13" t="s">
        <v>147</v>
      </c>
      <c r="B63" s="13" t="s">
        <v>238</v>
      </c>
      <c r="C63" s="13" t="s">
        <v>248</v>
      </c>
      <c r="D63" s="13" t="s">
        <v>236</v>
      </c>
      <c r="E63" s="13" t="s">
        <v>246</v>
      </c>
      <c r="F63" s="13" t="s">
        <v>245</v>
      </c>
      <c r="G63" s="13" t="s">
        <v>233</v>
      </c>
      <c r="H63" s="13" t="s">
        <v>273</v>
      </c>
      <c r="I63" s="13" t="s">
        <v>231</v>
      </c>
      <c r="J63" s="13" t="s">
        <v>260</v>
      </c>
      <c r="K63" s="13" t="s">
        <v>229</v>
      </c>
      <c r="L63" s="13" t="s">
        <v>228</v>
      </c>
      <c r="M63" s="13" t="s">
        <v>250</v>
      </c>
      <c r="N63" s="13" t="s">
        <v>226</v>
      </c>
      <c r="O63" s="13" t="s">
        <v>309</v>
      </c>
      <c r="P63" s="13" t="s">
        <v>4</v>
      </c>
    </row>
    <row r="64" spans="1:16">
      <c r="A64" s="13" t="s">
        <v>12</v>
      </c>
      <c r="B64" s="13" t="s">
        <v>312</v>
      </c>
      <c r="C64" s="13" t="s">
        <v>237</v>
      </c>
      <c r="D64" s="13" t="s">
        <v>279</v>
      </c>
      <c r="E64" s="13" t="s">
        <v>289</v>
      </c>
      <c r="F64" s="13" t="s">
        <v>255</v>
      </c>
      <c r="G64" s="13" t="s">
        <v>233</v>
      </c>
      <c r="H64" s="13" t="s">
        <v>243</v>
      </c>
      <c r="I64" s="13" t="s">
        <v>231</v>
      </c>
      <c r="J64" s="13" t="s">
        <v>230</v>
      </c>
      <c r="K64" s="13" t="s">
        <v>229</v>
      </c>
      <c r="L64" s="13" t="s">
        <v>299</v>
      </c>
      <c r="M64" s="13" t="s">
        <v>250</v>
      </c>
      <c r="N64" s="13" t="s">
        <v>226</v>
      </c>
      <c r="O64" s="13" t="s">
        <v>309</v>
      </c>
      <c r="P64" s="13" t="s">
        <v>4</v>
      </c>
    </row>
    <row r="65" spans="1:16">
      <c r="A65" s="13" t="s">
        <v>148</v>
      </c>
      <c r="B65" s="13" t="s">
        <v>257</v>
      </c>
      <c r="C65" s="13" t="s">
        <v>237</v>
      </c>
      <c r="D65" s="13" t="s">
        <v>276</v>
      </c>
      <c r="E65" s="13" t="s">
        <v>235</v>
      </c>
      <c r="F65" s="13" t="s">
        <v>234</v>
      </c>
      <c r="G65" s="13" t="s">
        <v>233</v>
      </c>
      <c r="H65" s="13" t="s">
        <v>273</v>
      </c>
      <c r="I65" s="13" t="s">
        <v>253</v>
      </c>
      <c r="J65" s="13" t="s">
        <v>252</v>
      </c>
      <c r="K65" s="13" t="s">
        <v>229</v>
      </c>
      <c r="L65" s="13" t="s">
        <v>228</v>
      </c>
      <c r="M65" s="13" t="s">
        <v>250</v>
      </c>
      <c r="N65" s="13" t="s">
        <v>226</v>
      </c>
      <c r="O65" s="13" t="s">
        <v>309</v>
      </c>
      <c r="P65" s="13" t="s">
        <v>4</v>
      </c>
    </row>
    <row r="66" spans="1:16">
      <c r="A66" s="13" t="s">
        <v>149</v>
      </c>
      <c r="B66" s="13" t="s">
        <v>238</v>
      </c>
      <c r="C66" s="13" t="s">
        <v>311</v>
      </c>
      <c r="D66" s="13" t="s">
        <v>279</v>
      </c>
      <c r="E66" s="13" t="s">
        <v>246</v>
      </c>
      <c r="F66" s="13" t="s">
        <v>255</v>
      </c>
      <c r="G66" s="13" t="s">
        <v>233</v>
      </c>
      <c r="H66" s="13" t="s">
        <v>273</v>
      </c>
      <c r="I66" s="13" t="s">
        <v>253</v>
      </c>
      <c r="J66" s="13" t="s">
        <v>252</v>
      </c>
      <c r="K66" s="13" t="s">
        <v>229</v>
      </c>
      <c r="L66" s="13" t="s">
        <v>228</v>
      </c>
      <c r="M66" s="13" t="s">
        <v>259</v>
      </c>
      <c r="N66" s="13" t="s">
        <v>226</v>
      </c>
      <c r="O66" s="13" t="s">
        <v>309</v>
      </c>
      <c r="P66" s="13" t="s">
        <v>4</v>
      </c>
    </row>
    <row r="67" spans="1:16">
      <c r="A67" s="13" t="s">
        <v>20</v>
      </c>
      <c r="B67" s="13" t="s">
        <v>257</v>
      </c>
      <c r="C67" s="13" t="s">
        <v>311</v>
      </c>
      <c r="D67" s="13" t="s">
        <v>236</v>
      </c>
      <c r="E67" s="13" t="s">
        <v>246</v>
      </c>
      <c r="F67" s="13" t="s">
        <v>234</v>
      </c>
      <c r="G67" s="13" t="s">
        <v>233</v>
      </c>
      <c r="H67" s="13" t="s">
        <v>243</v>
      </c>
      <c r="I67" s="13" t="s">
        <v>231</v>
      </c>
      <c r="J67" s="13" t="s">
        <v>230</v>
      </c>
      <c r="K67" s="13" t="s">
        <v>229</v>
      </c>
      <c r="L67" s="13" t="s">
        <v>228</v>
      </c>
      <c r="M67" s="13" t="s">
        <v>250</v>
      </c>
      <c r="N67" s="13" t="s">
        <v>226</v>
      </c>
      <c r="O67" s="13" t="s">
        <v>309</v>
      </c>
      <c r="P67" s="13" t="s">
        <v>4</v>
      </c>
    </row>
    <row r="68" spans="1:16">
      <c r="A68" s="13" t="s">
        <v>102</v>
      </c>
      <c r="B68" s="13" t="s">
        <v>257</v>
      </c>
      <c r="C68" s="13" t="s">
        <v>237</v>
      </c>
      <c r="D68" s="13" t="s">
        <v>236</v>
      </c>
      <c r="E68" s="13" t="s">
        <v>246</v>
      </c>
      <c r="F68" s="13" t="s">
        <v>234</v>
      </c>
      <c r="G68" s="13" t="s">
        <v>274</v>
      </c>
      <c r="H68" s="13" t="s">
        <v>243</v>
      </c>
      <c r="I68" s="13" t="s">
        <v>253</v>
      </c>
      <c r="J68" s="13" t="s">
        <v>230</v>
      </c>
      <c r="K68" s="13" t="s">
        <v>251</v>
      </c>
      <c r="L68" s="13" t="s">
        <v>278</v>
      </c>
      <c r="M68" s="13" t="s">
        <v>250</v>
      </c>
      <c r="N68" s="13" t="s">
        <v>226</v>
      </c>
      <c r="O68" s="13" t="s">
        <v>309</v>
      </c>
      <c r="P68" s="13" t="s">
        <v>4</v>
      </c>
    </row>
    <row r="69" spans="1:16">
      <c r="A69" s="13" t="s">
        <v>13</v>
      </c>
      <c r="B69" s="13" t="s">
        <v>271</v>
      </c>
      <c r="C69" s="13" t="s">
        <v>237</v>
      </c>
      <c r="D69" s="13" t="s">
        <v>276</v>
      </c>
      <c r="E69" s="13" t="s">
        <v>246</v>
      </c>
      <c r="F69" s="13" t="s">
        <v>234</v>
      </c>
      <c r="G69" s="13" t="s">
        <v>233</v>
      </c>
      <c r="H69" s="13" t="s">
        <v>243</v>
      </c>
      <c r="I69" s="13" t="s">
        <v>242</v>
      </c>
      <c r="J69" s="13" t="s">
        <v>252</v>
      </c>
      <c r="K69" s="13" t="s">
        <v>229</v>
      </c>
      <c r="L69" s="13" t="s">
        <v>299</v>
      </c>
      <c r="M69" s="13" t="s">
        <v>250</v>
      </c>
      <c r="N69" s="13" t="s">
        <v>226</v>
      </c>
      <c r="O69" s="13" t="s">
        <v>309</v>
      </c>
      <c r="P69" s="13" t="s">
        <v>4</v>
      </c>
    </row>
    <row r="70" spans="1:16">
      <c r="A70" s="13" t="s">
        <v>15</v>
      </c>
      <c r="B70" s="13" t="s">
        <v>312</v>
      </c>
      <c r="C70" s="13" t="s">
        <v>277</v>
      </c>
      <c r="D70" s="13" t="s">
        <v>236</v>
      </c>
      <c r="E70" s="13" t="s">
        <v>235</v>
      </c>
      <c r="F70" s="13" t="s">
        <v>255</v>
      </c>
      <c r="G70" s="13" t="s">
        <v>233</v>
      </c>
      <c r="H70" s="13" t="s">
        <v>243</v>
      </c>
      <c r="I70" s="13" t="s">
        <v>287</v>
      </c>
      <c r="J70" s="13" t="s">
        <v>252</v>
      </c>
      <c r="K70" s="13" t="s">
        <v>229</v>
      </c>
      <c r="L70" s="13" t="s">
        <v>228</v>
      </c>
      <c r="M70" s="13" t="s">
        <v>250</v>
      </c>
      <c r="N70" s="13" t="s">
        <v>226</v>
      </c>
      <c r="O70" s="13" t="s">
        <v>309</v>
      </c>
      <c r="P70" s="13" t="s">
        <v>4</v>
      </c>
    </row>
    <row r="71" spans="1:16">
      <c r="A71" s="13" t="s">
        <v>17</v>
      </c>
      <c r="B71" s="13" t="s">
        <v>257</v>
      </c>
      <c r="C71" s="13" t="s">
        <v>237</v>
      </c>
      <c r="D71" s="13" t="s">
        <v>236</v>
      </c>
      <c r="E71" s="13" t="s">
        <v>246</v>
      </c>
      <c r="F71" s="13" t="s">
        <v>275</v>
      </c>
      <c r="G71" s="13" t="s">
        <v>262</v>
      </c>
      <c r="H71" s="13" t="s">
        <v>243</v>
      </c>
      <c r="I71" s="13" t="s">
        <v>231</v>
      </c>
      <c r="J71" s="13" t="s">
        <v>230</v>
      </c>
      <c r="K71" s="13" t="s">
        <v>251</v>
      </c>
      <c r="L71" s="13" t="s">
        <v>228</v>
      </c>
      <c r="M71" s="13" t="s">
        <v>250</v>
      </c>
      <c r="N71" s="13" t="s">
        <v>226</v>
      </c>
      <c r="O71" s="13" t="s">
        <v>309</v>
      </c>
      <c r="P71" s="13" t="s">
        <v>4</v>
      </c>
    </row>
    <row r="72" spans="1:16">
      <c r="A72" s="13" t="s">
        <v>152</v>
      </c>
      <c r="B72" s="13" t="s">
        <v>257</v>
      </c>
      <c r="C72" s="13" t="s">
        <v>237</v>
      </c>
      <c r="D72" s="13" t="s">
        <v>247</v>
      </c>
      <c r="E72" s="13" t="s">
        <v>235</v>
      </c>
      <c r="F72" s="13" t="s">
        <v>234</v>
      </c>
      <c r="G72" s="13" t="s">
        <v>288</v>
      </c>
      <c r="H72" s="13" t="s">
        <v>232</v>
      </c>
      <c r="I72" s="13" t="s">
        <v>242</v>
      </c>
      <c r="J72" s="13" t="s">
        <v>260</v>
      </c>
      <c r="K72" s="13" t="s">
        <v>229</v>
      </c>
      <c r="L72" s="13" t="s">
        <v>228</v>
      </c>
      <c r="M72" s="13" t="s">
        <v>259</v>
      </c>
      <c r="N72" s="13" t="s">
        <v>226</v>
      </c>
      <c r="O72" s="13" t="s">
        <v>309</v>
      </c>
      <c r="P72" s="13" t="s">
        <v>4</v>
      </c>
    </row>
    <row r="73" spans="1:16">
      <c r="A73" s="13" t="s">
        <v>326</v>
      </c>
      <c r="B73" s="13" t="s">
        <v>312</v>
      </c>
      <c r="C73" s="13" t="s">
        <v>311</v>
      </c>
      <c r="D73" s="13" t="s">
        <v>236</v>
      </c>
      <c r="E73" s="13" t="s">
        <v>235</v>
      </c>
      <c r="F73" s="13" t="s">
        <v>234</v>
      </c>
      <c r="G73" s="13" t="s">
        <v>244</v>
      </c>
      <c r="H73" s="13" t="s">
        <v>243</v>
      </c>
      <c r="I73" s="13" t="s">
        <v>242</v>
      </c>
      <c r="J73" s="13" t="s">
        <v>230</v>
      </c>
      <c r="K73" s="13" t="s">
        <v>251</v>
      </c>
      <c r="L73" s="13" t="s">
        <v>228</v>
      </c>
      <c r="M73" s="13" t="s">
        <v>250</v>
      </c>
      <c r="N73" s="13" t="s">
        <v>258</v>
      </c>
      <c r="O73" s="13" t="s">
        <v>309</v>
      </c>
      <c r="P73" s="13" t="s">
        <v>4</v>
      </c>
    </row>
    <row r="74" spans="1:16">
      <c r="A74" s="13" t="s">
        <v>29</v>
      </c>
      <c r="B74" s="13" t="s">
        <v>257</v>
      </c>
      <c r="C74" s="13" t="s">
        <v>237</v>
      </c>
      <c r="D74" s="13" t="s">
        <v>236</v>
      </c>
      <c r="E74" s="13" t="s">
        <v>235</v>
      </c>
      <c r="F74" s="13" t="s">
        <v>245</v>
      </c>
      <c r="G74" s="13" t="s">
        <v>274</v>
      </c>
      <c r="H74" s="13" t="s">
        <v>232</v>
      </c>
      <c r="I74" s="13" t="s">
        <v>231</v>
      </c>
      <c r="J74" s="13" t="s">
        <v>252</v>
      </c>
      <c r="K74" s="13" t="s">
        <v>229</v>
      </c>
      <c r="L74" s="13" t="s">
        <v>228</v>
      </c>
      <c r="M74" s="13" t="s">
        <v>250</v>
      </c>
      <c r="N74" s="13" t="s">
        <v>226</v>
      </c>
      <c r="O74" s="13" t="s">
        <v>309</v>
      </c>
      <c r="P74" s="13" t="s">
        <v>4</v>
      </c>
    </row>
    <row r="75" spans="1:16">
      <c r="A75" s="13" t="s">
        <v>105</v>
      </c>
      <c r="B75" s="13" t="s">
        <v>238</v>
      </c>
      <c r="C75" s="13" t="s">
        <v>237</v>
      </c>
      <c r="D75" s="13" t="s">
        <v>236</v>
      </c>
      <c r="E75" s="13" t="s">
        <v>235</v>
      </c>
      <c r="F75" s="13" t="s">
        <v>255</v>
      </c>
      <c r="G75" s="13" t="s">
        <v>233</v>
      </c>
      <c r="H75" s="13" t="s">
        <v>273</v>
      </c>
      <c r="I75" s="13" t="s">
        <v>253</v>
      </c>
      <c r="J75" s="13" t="s">
        <v>252</v>
      </c>
      <c r="K75" s="13" t="s">
        <v>229</v>
      </c>
      <c r="L75" s="13" t="s">
        <v>278</v>
      </c>
      <c r="M75" s="13" t="s">
        <v>250</v>
      </c>
      <c r="N75" s="13" t="s">
        <v>226</v>
      </c>
      <c r="O75" s="13" t="s">
        <v>309</v>
      </c>
      <c r="P75" s="13" t="s">
        <v>4</v>
      </c>
    </row>
    <row r="76" spans="1:16">
      <c r="A76" s="13" t="s">
        <v>32</v>
      </c>
      <c r="B76" s="13" t="s">
        <v>257</v>
      </c>
      <c r="C76" s="13" t="s">
        <v>281</v>
      </c>
      <c r="D76" s="13" t="s">
        <v>236</v>
      </c>
      <c r="E76" s="13" t="s">
        <v>289</v>
      </c>
      <c r="F76" s="13" t="s">
        <v>234</v>
      </c>
      <c r="G76" s="13" t="s">
        <v>233</v>
      </c>
      <c r="H76" s="13" t="s">
        <v>273</v>
      </c>
      <c r="I76" s="13" t="s">
        <v>231</v>
      </c>
      <c r="J76" s="13" t="s">
        <v>230</v>
      </c>
      <c r="K76" s="13" t="s">
        <v>229</v>
      </c>
      <c r="L76" s="13" t="s">
        <v>228</v>
      </c>
      <c r="M76" s="13" t="s">
        <v>259</v>
      </c>
      <c r="N76" s="13" t="s">
        <v>226</v>
      </c>
      <c r="O76" s="13" t="s">
        <v>309</v>
      </c>
      <c r="P76" s="13" t="s">
        <v>4</v>
      </c>
    </row>
    <row r="77" spans="1:16">
      <c r="A77" s="13" t="s">
        <v>61</v>
      </c>
      <c r="B77" s="13" t="s">
        <v>257</v>
      </c>
      <c r="C77" s="13" t="s">
        <v>267</v>
      </c>
      <c r="D77" s="13" t="s">
        <v>279</v>
      </c>
      <c r="E77" s="13" t="s">
        <v>235</v>
      </c>
      <c r="F77" s="13" t="s">
        <v>255</v>
      </c>
      <c r="G77" s="13" t="s">
        <v>288</v>
      </c>
      <c r="H77" s="13" t="s">
        <v>304</v>
      </c>
      <c r="I77" s="13" t="s">
        <v>253</v>
      </c>
      <c r="J77" s="13" t="s">
        <v>260</v>
      </c>
      <c r="K77" s="13" t="s">
        <v>251</v>
      </c>
      <c r="L77" s="13" t="s">
        <v>299</v>
      </c>
      <c r="M77" s="13" t="s">
        <v>250</v>
      </c>
      <c r="N77" s="13" t="s">
        <v>226</v>
      </c>
      <c r="O77" s="13" t="s">
        <v>309</v>
      </c>
      <c r="P77" s="13" t="s">
        <v>47</v>
      </c>
    </row>
    <row r="78" spans="1:16">
      <c r="A78" s="13" t="s">
        <v>50</v>
      </c>
      <c r="B78" s="13" t="s">
        <v>257</v>
      </c>
      <c r="C78" s="13" t="s">
        <v>267</v>
      </c>
      <c r="D78" s="13" t="s">
        <v>279</v>
      </c>
      <c r="E78" s="13" t="s">
        <v>246</v>
      </c>
      <c r="F78" s="13" t="s">
        <v>275</v>
      </c>
      <c r="G78" s="13" t="s">
        <v>262</v>
      </c>
      <c r="H78" s="13" t="s">
        <v>243</v>
      </c>
      <c r="I78" s="13" t="s">
        <v>231</v>
      </c>
      <c r="J78" s="13" t="s">
        <v>230</v>
      </c>
      <c r="K78" s="13" t="s">
        <v>251</v>
      </c>
      <c r="L78" s="13" t="s">
        <v>278</v>
      </c>
      <c r="M78" s="13" t="s">
        <v>250</v>
      </c>
      <c r="N78" s="13" t="s">
        <v>226</v>
      </c>
      <c r="O78" s="13" t="s">
        <v>309</v>
      </c>
      <c r="P78" s="13" t="s">
        <v>47</v>
      </c>
    </row>
    <row r="79" spans="1:16">
      <c r="A79" s="13" t="s">
        <v>51</v>
      </c>
      <c r="B79" s="13" t="s">
        <v>271</v>
      </c>
      <c r="C79" s="13" t="s">
        <v>237</v>
      </c>
      <c r="D79" s="13" t="s">
        <v>266</v>
      </c>
      <c r="E79" s="13" t="s">
        <v>246</v>
      </c>
      <c r="F79" s="13" t="s">
        <v>255</v>
      </c>
      <c r="G79" s="13" t="s">
        <v>262</v>
      </c>
      <c r="H79" s="13" t="s">
        <v>282</v>
      </c>
      <c r="I79" s="13" t="s">
        <v>253</v>
      </c>
      <c r="J79" s="13" t="s">
        <v>252</v>
      </c>
      <c r="K79" s="13" t="s">
        <v>251</v>
      </c>
      <c r="L79" s="13" t="s">
        <v>228</v>
      </c>
      <c r="M79" s="13" t="s">
        <v>250</v>
      </c>
      <c r="N79" s="13" t="s">
        <v>298</v>
      </c>
      <c r="O79" s="13" t="s">
        <v>309</v>
      </c>
      <c r="P79" s="13" t="s">
        <v>47</v>
      </c>
    </row>
    <row r="80" spans="1:16">
      <c r="A80" s="13" t="s">
        <v>64</v>
      </c>
      <c r="B80" s="13" t="s">
        <v>271</v>
      </c>
      <c r="C80" s="13" t="s">
        <v>281</v>
      </c>
      <c r="D80" s="13" t="s">
        <v>266</v>
      </c>
      <c r="E80" s="13" t="s">
        <v>289</v>
      </c>
      <c r="F80" s="13" t="s">
        <v>284</v>
      </c>
      <c r="G80" s="13" t="s">
        <v>233</v>
      </c>
      <c r="H80" s="13" t="s">
        <v>243</v>
      </c>
      <c r="I80" s="13" t="s">
        <v>231</v>
      </c>
      <c r="J80" s="13" t="s">
        <v>230</v>
      </c>
      <c r="K80" s="13" t="s">
        <v>229</v>
      </c>
      <c r="L80" s="13" t="s">
        <v>240</v>
      </c>
      <c r="M80" s="13" t="s">
        <v>250</v>
      </c>
      <c r="N80" s="13" t="s">
        <v>258</v>
      </c>
      <c r="O80" s="13" t="s">
        <v>309</v>
      </c>
      <c r="P80" s="13" t="s">
        <v>47</v>
      </c>
    </row>
    <row r="81" spans="1:16">
      <c r="A81" s="13" t="s">
        <v>164</v>
      </c>
      <c r="B81" s="13" t="s">
        <v>312</v>
      </c>
      <c r="C81" s="13" t="s">
        <v>277</v>
      </c>
      <c r="D81" s="13" t="s">
        <v>236</v>
      </c>
      <c r="E81" s="13" t="s">
        <v>235</v>
      </c>
      <c r="F81" s="13" t="s">
        <v>265</v>
      </c>
      <c r="G81" s="13" t="s">
        <v>288</v>
      </c>
      <c r="H81" s="13" t="s">
        <v>261</v>
      </c>
      <c r="I81" s="13" t="s">
        <v>242</v>
      </c>
      <c r="J81" s="13" t="s">
        <v>252</v>
      </c>
      <c r="K81" s="13" t="s">
        <v>229</v>
      </c>
      <c r="L81" s="13" t="s">
        <v>264</v>
      </c>
      <c r="M81" s="13" t="s">
        <v>250</v>
      </c>
      <c r="N81" s="13" t="s">
        <v>226</v>
      </c>
      <c r="O81" s="13" t="s">
        <v>309</v>
      </c>
      <c r="P81" s="13" t="s">
        <v>47</v>
      </c>
    </row>
    <row r="82" spans="1:16">
      <c r="A82" s="13" t="s">
        <v>60</v>
      </c>
      <c r="B82" s="13" t="s">
        <v>271</v>
      </c>
      <c r="C82" s="13" t="s">
        <v>267</v>
      </c>
      <c r="D82" s="13" t="s">
        <v>266</v>
      </c>
      <c r="E82" s="13" t="s">
        <v>246</v>
      </c>
      <c r="F82" s="13" t="s">
        <v>303</v>
      </c>
      <c r="G82" s="13" t="s">
        <v>233</v>
      </c>
      <c r="H82" s="13" t="s">
        <v>243</v>
      </c>
      <c r="I82" s="13" t="s">
        <v>231</v>
      </c>
      <c r="J82" s="13" t="s">
        <v>230</v>
      </c>
      <c r="K82" s="13" t="s">
        <v>229</v>
      </c>
      <c r="L82" s="13" t="s">
        <v>228</v>
      </c>
      <c r="M82" s="13" t="s">
        <v>250</v>
      </c>
      <c r="N82" s="13" t="s">
        <v>258</v>
      </c>
      <c r="O82" s="13" t="s">
        <v>309</v>
      </c>
      <c r="P82" s="13" t="s">
        <v>47</v>
      </c>
    </row>
    <row r="83" spans="1:16">
      <c r="A83" s="13" t="s">
        <v>55</v>
      </c>
      <c r="B83" s="13" t="s">
        <v>325</v>
      </c>
      <c r="C83" s="13" t="s">
        <v>281</v>
      </c>
      <c r="D83" s="13" t="s">
        <v>236</v>
      </c>
      <c r="E83" s="13" t="s">
        <v>289</v>
      </c>
      <c r="F83" s="13" t="s">
        <v>265</v>
      </c>
      <c r="G83" s="13" t="s">
        <v>288</v>
      </c>
      <c r="H83" s="13" t="s">
        <v>243</v>
      </c>
      <c r="I83" s="13" t="s">
        <v>231</v>
      </c>
      <c r="J83" s="13" t="s">
        <v>230</v>
      </c>
      <c r="K83" s="13" t="s">
        <v>251</v>
      </c>
      <c r="L83" s="13" t="s">
        <v>264</v>
      </c>
      <c r="M83" s="13" t="s">
        <v>250</v>
      </c>
      <c r="N83" s="13" t="s">
        <v>258</v>
      </c>
      <c r="O83" s="13" t="s">
        <v>309</v>
      </c>
      <c r="P83" s="13" t="s">
        <v>54</v>
      </c>
    </row>
    <row r="84" spans="1:16">
      <c r="A84" s="13" t="s">
        <v>45</v>
      </c>
      <c r="B84" s="13" t="s">
        <v>324</v>
      </c>
      <c r="C84" s="13" t="s">
        <v>277</v>
      </c>
      <c r="D84" s="13" t="s">
        <v>323</v>
      </c>
      <c r="E84" s="13" t="s">
        <v>301</v>
      </c>
      <c r="F84" s="13" t="s">
        <v>255</v>
      </c>
      <c r="G84" s="13" t="s">
        <v>288</v>
      </c>
      <c r="H84" s="13" t="s">
        <v>243</v>
      </c>
      <c r="I84" s="13" t="s">
        <v>231</v>
      </c>
      <c r="J84" s="13" t="s">
        <v>272</v>
      </c>
      <c r="K84" s="13" t="s">
        <v>251</v>
      </c>
      <c r="L84" s="13" t="s">
        <v>228</v>
      </c>
      <c r="M84" s="13" t="s">
        <v>250</v>
      </c>
      <c r="N84" s="13" t="s">
        <v>226</v>
      </c>
      <c r="O84" s="13" t="s">
        <v>309</v>
      </c>
      <c r="P84" s="13" t="s">
        <v>54</v>
      </c>
    </row>
    <row r="85" spans="1:16">
      <c r="A85" s="13" t="s">
        <v>49</v>
      </c>
      <c r="B85" s="13" t="s">
        <v>271</v>
      </c>
      <c r="C85" s="13" t="s">
        <v>277</v>
      </c>
      <c r="D85" s="13" t="s">
        <v>266</v>
      </c>
      <c r="E85" s="13" t="s">
        <v>235</v>
      </c>
      <c r="F85" s="13" t="s">
        <v>284</v>
      </c>
      <c r="G85" s="13" t="s">
        <v>233</v>
      </c>
      <c r="H85" s="13" t="s">
        <v>282</v>
      </c>
      <c r="I85" s="13" t="s">
        <v>231</v>
      </c>
      <c r="J85" s="13" t="s">
        <v>230</v>
      </c>
      <c r="K85" s="13" t="s">
        <v>251</v>
      </c>
      <c r="L85" s="13" t="s">
        <v>228</v>
      </c>
      <c r="M85" s="13" t="s">
        <v>259</v>
      </c>
      <c r="N85" s="13" t="s">
        <v>226</v>
      </c>
      <c r="O85" s="13" t="s">
        <v>309</v>
      </c>
      <c r="P85" s="13" t="s">
        <v>54</v>
      </c>
    </row>
    <row r="86" spans="1:16">
      <c r="A86" s="13" t="s">
        <v>59</v>
      </c>
      <c r="B86" s="13" t="s">
        <v>280</v>
      </c>
      <c r="C86" s="13" t="s">
        <v>267</v>
      </c>
      <c r="D86" s="13" t="s">
        <v>323</v>
      </c>
      <c r="E86" s="13" t="s">
        <v>301</v>
      </c>
      <c r="F86" s="13" t="s">
        <v>322</v>
      </c>
      <c r="G86" s="13" t="s">
        <v>262</v>
      </c>
      <c r="H86" s="13" t="s">
        <v>282</v>
      </c>
      <c r="I86" s="13" t="s">
        <v>231</v>
      </c>
      <c r="J86" s="13" t="s">
        <v>272</v>
      </c>
      <c r="K86" s="13" t="s">
        <v>229</v>
      </c>
      <c r="L86" s="13" t="s">
        <v>299</v>
      </c>
      <c r="M86" s="13" t="s">
        <v>227</v>
      </c>
      <c r="N86" s="13" t="s">
        <v>226</v>
      </c>
      <c r="O86" s="13" t="s">
        <v>309</v>
      </c>
      <c r="P86" s="13" t="s">
        <v>54</v>
      </c>
    </row>
    <row r="87" spans="1:16">
      <c r="A87" s="13" t="s">
        <v>128</v>
      </c>
      <c r="B87" s="13" t="s">
        <v>257</v>
      </c>
      <c r="C87" s="13" t="s">
        <v>267</v>
      </c>
      <c r="D87" s="13" t="s">
        <v>236</v>
      </c>
      <c r="E87" s="13" t="s">
        <v>301</v>
      </c>
      <c r="F87" s="13" t="s">
        <v>303</v>
      </c>
      <c r="G87" s="13" t="s">
        <v>274</v>
      </c>
      <c r="H87" s="13" t="s">
        <v>282</v>
      </c>
      <c r="I87" s="13" t="s">
        <v>231</v>
      </c>
      <c r="J87" s="13" t="s">
        <v>252</v>
      </c>
      <c r="K87" s="13" t="s">
        <v>251</v>
      </c>
      <c r="L87" s="13" t="s">
        <v>228</v>
      </c>
      <c r="M87" s="13" t="s">
        <v>268</v>
      </c>
      <c r="N87" s="13" t="s">
        <v>226</v>
      </c>
      <c r="O87" s="13" t="s">
        <v>309</v>
      </c>
      <c r="P87" s="13" t="s">
        <v>54</v>
      </c>
    </row>
    <row r="88" spans="1:16">
      <c r="A88" s="13" t="s">
        <v>53</v>
      </c>
      <c r="B88" s="13" t="s">
        <v>238</v>
      </c>
      <c r="C88" s="13" t="s">
        <v>311</v>
      </c>
      <c r="D88" s="13" t="s">
        <v>236</v>
      </c>
      <c r="E88" s="13" t="s">
        <v>235</v>
      </c>
      <c r="F88" s="13" t="s">
        <v>303</v>
      </c>
      <c r="G88" s="13" t="s">
        <v>288</v>
      </c>
      <c r="H88" s="13" t="s">
        <v>304</v>
      </c>
      <c r="I88" s="13" t="s">
        <v>253</v>
      </c>
      <c r="J88" s="13" t="s">
        <v>230</v>
      </c>
      <c r="K88" s="13" t="s">
        <v>251</v>
      </c>
      <c r="L88" s="13" t="s">
        <v>278</v>
      </c>
      <c r="M88" s="13" t="s">
        <v>250</v>
      </c>
      <c r="N88" s="13" t="s">
        <v>226</v>
      </c>
      <c r="O88" s="13" t="s">
        <v>309</v>
      </c>
      <c r="P88" s="13" t="s">
        <v>54</v>
      </c>
    </row>
    <row r="89" spans="1:16">
      <c r="A89" s="13" t="s">
        <v>63</v>
      </c>
      <c r="B89" s="13" t="s">
        <v>321</v>
      </c>
      <c r="C89" s="13" t="s">
        <v>320</v>
      </c>
      <c r="D89" s="13" t="s">
        <v>236</v>
      </c>
      <c r="E89" s="13" t="s">
        <v>235</v>
      </c>
      <c r="F89" s="13" t="s">
        <v>303</v>
      </c>
      <c r="G89" s="13" t="s">
        <v>233</v>
      </c>
      <c r="H89" s="13" t="s">
        <v>243</v>
      </c>
      <c r="I89" s="13" t="s">
        <v>231</v>
      </c>
      <c r="J89" s="13" t="s">
        <v>230</v>
      </c>
      <c r="K89" s="13" t="s">
        <v>229</v>
      </c>
      <c r="L89" s="13" t="s">
        <v>299</v>
      </c>
      <c r="M89" s="13" t="s">
        <v>283</v>
      </c>
      <c r="N89" s="13" t="s">
        <v>226</v>
      </c>
      <c r="O89" s="13" t="s">
        <v>309</v>
      </c>
      <c r="P89" s="13" t="s">
        <v>54</v>
      </c>
    </row>
    <row r="90" spans="1:16">
      <c r="A90" s="13" t="s">
        <v>319</v>
      </c>
      <c r="B90" s="13" t="s">
        <v>280</v>
      </c>
      <c r="C90" s="13" t="s">
        <v>311</v>
      </c>
      <c r="D90" s="13" t="s">
        <v>236</v>
      </c>
      <c r="E90" s="13" t="s">
        <v>246</v>
      </c>
      <c r="F90" s="13" t="s">
        <v>255</v>
      </c>
      <c r="G90" s="13" t="s">
        <v>233</v>
      </c>
      <c r="H90" s="13" t="s">
        <v>282</v>
      </c>
      <c r="I90" s="13" t="s">
        <v>231</v>
      </c>
      <c r="J90" s="13" t="s">
        <v>252</v>
      </c>
      <c r="K90" s="13" t="s">
        <v>251</v>
      </c>
      <c r="L90" s="13" t="s">
        <v>228</v>
      </c>
      <c r="M90" s="13" t="s">
        <v>250</v>
      </c>
      <c r="N90" s="13" t="s">
        <v>258</v>
      </c>
      <c r="O90" s="13" t="s">
        <v>309</v>
      </c>
      <c r="P90" s="13" t="s">
        <v>54</v>
      </c>
    </row>
    <row r="91" spans="1:16">
      <c r="A91" s="13" t="s">
        <v>58</v>
      </c>
      <c r="B91" s="13" t="s">
        <v>257</v>
      </c>
      <c r="C91" s="13" t="s">
        <v>311</v>
      </c>
      <c r="D91" s="13" t="s">
        <v>279</v>
      </c>
      <c r="E91" s="13" t="s">
        <v>235</v>
      </c>
      <c r="F91" s="13" t="s">
        <v>255</v>
      </c>
      <c r="G91" s="13" t="s">
        <v>288</v>
      </c>
      <c r="H91" s="13" t="s">
        <v>273</v>
      </c>
      <c r="I91" s="13" t="s">
        <v>242</v>
      </c>
      <c r="J91" s="13" t="s">
        <v>260</v>
      </c>
      <c r="K91" s="13" t="s">
        <v>229</v>
      </c>
      <c r="L91" s="13" t="s">
        <v>240</v>
      </c>
      <c r="M91" s="13" t="s">
        <v>250</v>
      </c>
      <c r="N91" s="13" t="s">
        <v>226</v>
      </c>
      <c r="O91" s="13" t="s">
        <v>309</v>
      </c>
      <c r="P91" s="13" t="s">
        <v>54</v>
      </c>
    </row>
    <row r="92" spans="1:16">
      <c r="A92" s="13" t="s">
        <v>68</v>
      </c>
      <c r="B92" s="13" t="s">
        <v>238</v>
      </c>
      <c r="C92" s="13" t="s">
        <v>248</v>
      </c>
      <c r="D92" s="13" t="s">
        <v>276</v>
      </c>
      <c r="E92" s="13" t="s">
        <v>235</v>
      </c>
      <c r="F92" s="13" t="s">
        <v>234</v>
      </c>
      <c r="G92" s="13" t="s">
        <v>288</v>
      </c>
      <c r="H92" s="13" t="s">
        <v>243</v>
      </c>
      <c r="I92" s="13" t="s">
        <v>242</v>
      </c>
      <c r="J92" s="13" t="s">
        <v>230</v>
      </c>
      <c r="K92" s="13" t="s">
        <v>229</v>
      </c>
      <c r="L92" s="13" t="s">
        <v>240</v>
      </c>
      <c r="M92" s="13" t="s">
        <v>250</v>
      </c>
      <c r="N92" s="13" t="s">
        <v>258</v>
      </c>
      <c r="O92" s="13" t="s">
        <v>309</v>
      </c>
      <c r="P92" s="13" t="s">
        <v>67</v>
      </c>
    </row>
    <row r="93" spans="1:16">
      <c r="A93" s="13" t="s">
        <v>167</v>
      </c>
      <c r="B93" s="13" t="s">
        <v>257</v>
      </c>
      <c r="C93" s="13" t="s">
        <v>311</v>
      </c>
      <c r="D93" s="13" t="s">
        <v>279</v>
      </c>
      <c r="E93" s="13" t="s">
        <v>246</v>
      </c>
      <c r="F93" s="13" t="s">
        <v>275</v>
      </c>
      <c r="G93" s="13" t="s">
        <v>233</v>
      </c>
      <c r="H93" s="13" t="s">
        <v>273</v>
      </c>
      <c r="I93" s="13" t="s">
        <v>231</v>
      </c>
      <c r="J93" s="13" t="s">
        <v>260</v>
      </c>
      <c r="K93" s="13" t="s">
        <v>229</v>
      </c>
      <c r="L93" s="13" t="s">
        <v>278</v>
      </c>
      <c r="M93" s="13" t="s">
        <v>250</v>
      </c>
      <c r="N93" s="13" t="s">
        <v>226</v>
      </c>
      <c r="O93" s="13" t="s">
        <v>309</v>
      </c>
      <c r="P93" s="13" t="s">
        <v>67</v>
      </c>
    </row>
    <row r="94" spans="1:16">
      <c r="A94" s="13" t="s">
        <v>168</v>
      </c>
      <c r="B94" s="13" t="s">
        <v>238</v>
      </c>
      <c r="C94" s="13" t="s">
        <v>237</v>
      </c>
      <c r="D94" s="13" t="s">
        <v>279</v>
      </c>
      <c r="E94" s="13" t="s">
        <v>235</v>
      </c>
      <c r="F94" s="13" t="s">
        <v>275</v>
      </c>
      <c r="G94" s="13" t="s">
        <v>233</v>
      </c>
      <c r="H94" s="13" t="s">
        <v>273</v>
      </c>
      <c r="I94" s="13" t="s">
        <v>231</v>
      </c>
      <c r="J94" s="13" t="s">
        <v>260</v>
      </c>
      <c r="K94" s="13" t="s">
        <v>229</v>
      </c>
      <c r="L94" s="13" t="s">
        <v>299</v>
      </c>
      <c r="M94" s="13" t="s">
        <v>250</v>
      </c>
      <c r="N94" s="13" t="s">
        <v>226</v>
      </c>
      <c r="O94" s="13" t="s">
        <v>309</v>
      </c>
      <c r="P94" s="13" t="s">
        <v>67</v>
      </c>
    </row>
    <row r="95" spans="1:16">
      <c r="A95" s="13" t="s">
        <v>88</v>
      </c>
      <c r="B95" s="13" t="s">
        <v>312</v>
      </c>
      <c r="C95" s="13" t="s">
        <v>237</v>
      </c>
      <c r="D95" s="13" t="s">
        <v>236</v>
      </c>
      <c r="E95" s="13" t="s">
        <v>235</v>
      </c>
      <c r="F95" s="13" t="s">
        <v>255</v>
      </c>
      <c r="G95" s="13" t="s">
        <v>270</v>
      </c>
      <c r="H95" s="13" t="s">
        <v>243</v>
      </c>
      <c r="I95" s="13" t="s">
        <v>242</v>
      </c>
      <c r="J95" s="13" t="s">
        <v>252</v>
      </c>
      <c r="K95" s="13" t="s">
        <v>229</v>
      </c>
      <c r="L95" s="13" t="s">
        <v>278</v>
      </c>
      <c r="M95" s="13" t="s">
        <v>250</v>
      </c>
      <c r="N95" s="13" t="s">
        <v>226</v>
      </c>
      <c r="O95" s="13" t="s">
        <v>309</v>
      </c>
      <c r="P95" s="13" t="s">
        <v>67</v>
      </c>
    </row>
    <row r="96" spans="1:16">
      <c r="A96" s="13" t="s">
        <v>74</v>
      </c>
      <c r="B96" s="13" t="s">
        <v>271</v>
      </c>
      <c r="C96" s="13" t="s">
        <v>277</v>
      </c>
      <c r="D96" s="13" t="s">
        <v>236</v>
      </c>
      <c r="E96" s="13" t="s">
        <v>235</v>
      </c>
      <c r="F96" s="13" t="s">
        <v>284</v>
      </c>
      <c r="G96" s="13" t="s">
        <v>233</v>
      </c>
      <c r="H96" s="13" t="s">
        <v>261</v>
      </c>
      <c r="I96" s="13" t="s">
        <v>231</v>
      </c>
      <c r="J96" s="13" t="s">
        <v>260</v>
      </c>
      <c r="K96" s="13" t="s">
        <v>229</v>
      </c>
      <c r="L96" s="13" t="s">
        <v>240</v>
      </c>
      <c r="M96" s="13" t="s">
        <v>227</v>
      </c>
      <c r="N96" s="13" t="s">
        <v>226</v>
      </c>
      <c r="O96" s="13" t="s">
        <v>309</v>
      </c>
      <c r="P96" s="13" t="s">
        <v>67</v>
      </c>
    </row>
    <row r="97" spans="1:16">
      <c r="A97" s="13" t="s">
        <v>318</v>
      </c>
      <c r="B97" s="13" t="s">
        <v>257</v>
      </c>
      <c r="C97" s="13" t="s">
        <v>311</v>
      </c>
      <c r="D97" s="13" t="s">
        <v>279</v>
      </c>
      <c r="E97" s="13" t="s">
        <v>246</v>
      </c>
      <c r="F97" s="13" t="s">
        <v>284</v>
      </c>
      <c r="G97" s="13" t="s">
        <v>233</v>
      </c>
      <c r="H97" s="13" t="s">
        <v>243</v>
      </c>
      <c r="I97" s="13" t="s">
        <v>231</v>
      </c>
      <c r="J97" s="13" t="s">
        <v>230</v>
      </c>
      <c r="K97" s="13" t="s">
        <v>229</v>
      </c>
      <c r="L97" s="13" t="s">
        <v>240</v>
      </c>
      <c r="M97" s="13" t="s">
        <v>283</v>
      </c>
      <c r="N97" s="13" t="s">
        <v>226</v>
      </c>
      <c r="O97" s="13" t="s">
        <v>309</v>
      </c>
      <c r="P97" s="13" t="s">
        <v>67</v>
      </c>
    </row>
    <row r="98" spans="1:16">
      <c r="A98" s="13" t="s">
        <v>317</v>
      </c>
      <c r="B98" s="13" t="s">
        <v>257</v>
      </c>
      <c r="C98" s="13" t="s">
        <v>311</v>
      </c>
      <c r="D98" s="13" t="s">
        <v>279</v>
      </c>
      <c r="E98" s="13" t="s">
        <v>235</v>
      </c>
      <c r="F98" s="13" t="s">
        <v>275</v>
      </c>
      <c r="G98" s="13" t="s">
        <v>233</v>
      </c>
      <c r="H98" s="13" t="s">
        <v>261</v>
      </c>
      <c r="I98" s="13" t="s">
        <v>231</v>
      </c>
      <c r="J98" s="13" t="s">
        <v>260</v>
      </c>
      <c r="K98" s="13" t="s">
        <v>229</v>
      </c>
      <c r="L98" s="13" t="s">
        <v>278</v>
      </c>
      <c r="M98" s="13" t="s">
        <v>250</v>
      </c>
      <c r="N98" s="13" t="s">
        <v>226</v>
      </c>
      <c r="O98" s="13" t="s">
        <v>309</v>
      </c>
      <c r="P98" s="13" t="s">
        <v>67</v>
      </c>
    </row>
    <row r="99" spans="1:16">
      <c r="A99" s="13" t="s">
        <v>79</v>
      </c>
      <c r="B99" s="13" t="s">
        <v>316</v>
      </c>
      <c r="C99" s="13" t="s">
        <v>311</v>
      </c>
      <c r="D99" s="13" t="s">
        <v>279</v>
      </c>
      <c r="E99" s="13" t="s">
        <v>246</v>
      </c>
      <c r="F99" s="13" t="s">
        <v>275</v>
      </c>
      <c r="G99" s="13" t="s">
        <v>233</v>
      </c>
      <c r="H99" s="13" t="s">
        <v>261</v>
      </c>
      <c r="I99" s="13" t="s">
        <v>231</v>
      </c>
      <c r="J99" s="13" t="s">
        <v>252</v>
      </c>
      <c r="K99" s="13" t="s">
        <v>251</v>
      </c>
      <c r="L99" s="13" t="s">
        <v>240</v>
      </c>
      <c r="M99" s="13" t="s">
        <v>250</v>
      </c>
      <c r="N99" s="13" t="s">
        <v>226</v>
      </c>
      <c r="O99" s="13" t="s">
        <v>309</v>
      </c>
      <c r="P99" s="13" t="s">
        <v>67</v>
      </c>
    </row>
    <row r="100" spans="1:16">
      <c r="A100" s="13" t="s">
        <v>173</v>
      </c>
      <c r="B100" s="13" t="s">
        <v>271</v>
      </c>
      <c r="C100" s="13" t="s">
        <v>311</v>
      </c>
      <c r="D100" s="13" t="s">
        <v>247</v>
      </c>
      <c r="E100" s="13" t="s">
        <v>235</v>
      </c>
      <c r="F100" s="13" t="s">
        <v>234</v>
      </c>
      <c r="G100" s="13" t="s">
        <v>233</v>
      </c>
      <c r="H100" s="13" t="s">
        <v>232</v>
      </c>
      <c r="I100" s="13" t="s">
        <v>231</v>
      </c>
      <c r="J100" s="13" t="s">
        <v>230</v>
      </c>
      <c r="K100" s="13" t="s">
        <v>229</v>
      </c>
      <c r="L100" s="13" t="s">
        <v>278</v>
      </c>
      <c r="M100" s="13" t="s">
        <v>250</v>
      </c>
      <c r="N100" s="13" t="s">
        <v>226</v>
      </c>
      <c r="O100" s="13" t="s">
        <v>309</v>
      </c>
      <c r="P100" s="13" t="s">
        <v>67</v>
      </c>
    </row>
    <row r="101" spans="1:16">
      <c r="A101" s="13" t="s">
        <v>174</v>
      </c>
      <c r="B101" s="13" t="s">
        <v>257</v>
      </c>
      <c r="C101" s="13" t="s">
        <v>311</v>
      </c>
      <c r="D101" s="13" t="s">
        <v>279</v>
      </c>
      <c r="E101" s="13" t="s">
        <v>235</v>
      </c>
      <c r="F101" s="13" t="s">
        <v>275</v>
      </c>
      <c r="G101" s="13" t="s">
        <v>233</v>
      </c>
      <c r="H101" s="13" t="s">
        <v>314</v>
      </c>
      <c r="I101" s="13" t="s">
        <v>231</v>
      </c>
      <c r="J101" s="13" t="s">
        <v>260</v>
      </c>
      <c r="K101" s="13" t="s">
        <v>229</v>
      </c>
      <c r="L101" s="13" t="s">
        <v>228</v>
      </c>
      <c r="M101" s="13" t="s">
        <v>250</v>
      </c>
      <c r="N101" s="13" t="s">
        <v>226</v>
      </c>
      <c r="O101" s="13" t="s">
        <v>309</v>
      </c>
      <c r="P101" s="13" t="s">
        <v>67</v>
      </c>
    </row>
    <row r="102" spans="1:16">
      <c r="A102" s="13" t="s">
        <v>315</v>
      </c>
      <c r="B102" s="13" t="s">
        <v>257</v>
      </c>
      <c r="C102" s="13" t="s">
        <v>277</v>
      </c>
      <c r="D102" s="13" t="s">
        <v>279</v>
      </c>
      <c r="E102" s="13" t="s">
        <v>235</v>
      </c>
      <c r="F102" s="13" t="s">
        <v>275</v>
      </c>
      <c r="G102" s="13" t="s">
        <v>233</v>
      </c>
      <c r="H102" s="13" t="s">
        <v>273</v>
      </c>
      <c r="I102" s="13" t="s">
        <v>231</v>
      </c>
      <c r="J102" s="13" t="s">
        <v>260</v>
      </c>
      <c r="K102" s="13" t="s">
        <v>229</v>
      </c>
      <c r="L102" s="13" t="s">
        <v>228</v>
      </c>
      <c r="M102" s="13" t="s">
        <v>250</v>
      </c>
      <c r="N102" s="13" t="s">
        <v>226</v>
      </c>
      <c r="O102" s="13" t="s">
        <v>309</v>
      </c>
      <c r="P102" s="13" t="s">
        <v>67</v>
      </c>
    </row>
    <row r="103" spans="1:16">
      <c r="A103" s="13" t="s">
        <v>180</v>
      </c>
      <c r="B103" s="13" t="s">
        <v>238</v>
      </c>
      <c r="C103" s="13" t="s">
        <v>237</v>
      </c>
      <c r="D103" s="13" t="s">
        <v>247</v>
      </c>
      <c r="E103" s="13" t="s">
        <v>246</v>
      </c>
      <c r="F103" s="13" t="s">
        <v>284</v>
      </c>
      <c r="G103" s="13" t="s">
        <v>262</v>
      </c>
      <c r="H103" s="13" t="s">
        <v>273</v>
      </c>
      <c r="I103" s="13" t="s">
        <v>231</v>
      </c>
      <c r="J103" s="13" t="s">
        <v>230</v>
      </c>
      <c r="K103" s="13" t="s">
        <v>229</v>
      </c>
      <c r="L103" s="13" t="s">
        <v>278</v>
      </c>
      <c r="M103" s="13" t="s">
        <v>259</v>
      </c>
      <c r="N103" s="13" t="s">
        <v>226</v>
      </c>
      <c r="O103" s="13" t="s">
        <v>309</v>
      </c>
      <c r="P103" s="13" t="s">
        <v>67</v>
      </c>
    </row>
    <row r="104" spans="1:16">
      <c r="A104" s="13" t="s">
        <v>131</v>
      </c>
      <c r="B104" s="13" t="s">
        <v>271</v>
      </c>
      <c r="C104" s="13" t="s">
        <v>267</v>
      </c>
      <c r="D104" s="13" t="s">
        <v>236</v>
      </c>
      <c r="E104" s="13" t="s">
        <v>246</v>
      </c>
      <c r="F104" s="13" t="s">
        <v>255</v>
      </c>
      <c r="G104" s="13" t="s">
        <v>233</v>
      </c>
      <c r="H104" s="13" t="s">
        <v>282</v>
      </c>
      <c r="I104" s="13" t="s">
        <v>287</v>
      </c>
      <c r="J104" s="13" t="s">
        <v>260</v>
      </c>
      <c r="K104" s="13" t="s">
        <v>229</v>
      </c>
      <c r="L104" s="13" t="s">
        <v>228</v>
      </c>
      <c r="M104" s="13" t="s">
        <v>250</v>
      </c>
      <c r="N104" s="13" t="s">
        <v>226</v>
      </c>
      <c r="O104" s="13" t="s">
        <v>309</v>
      </c>
      <c r="P104" s="13" t="s">
        <v>93</v>
      </c>
    </row>
    <row r="105" spans="1:16">
      <c r="A105" s="13" t="s">
        <v>113</v>
      </c>
      <c r="B105" s="13" t="s">
        <v>312</v>
      </c>
      <c r="C105" s="13" t="s">
        <v>311</v>
      </c>
      <c r="D105" s="13" t="s">
        <v>236</v>
      </c>
      <c r="E105" s="13" t="s">
        <v>235</v>
      </c>
      <c r="F105" s="13" t="s">
        <v>255</v>
      </c>
      <c r="G105" s="13" t="s">
        <v>274</v>
      </c>
      <c r="H105" s="13" t="s">
        <v>314</v>
      </c>
      <c r="I105" s="13" t="s">
        <v>242</v>
      </c>
      <c r="J105" s="13" t="s">
        <v>260</v>
      </c>
      <c r="K105" s="13" t="s">
        <v>229</v>
      </c>
      <c r="L105" s="13" t="s">
        <v>228</v>
      </c>
      <c r="M105" s="13" t="s">
        <v>250</v>
      </c>
      <c r="N105" s="13" t="s">
        <v>226</v>
      </c>
      <c r="O105" s="13" t="s">
        <v>309</v>
      </c>
      <c r="P105" s="13" t="s">
        <v>93</v>
      </c>
    </row>
    <row r="106" spans="1:16">
      <c r="A106" s="13" t="s">
        <v>115</v>
      </c>
      <c r="B106" s="13" t="s">
        <v>257</v>
      </c>
      <c r="C106" s="13" t="s">
        <v>311</v>
      </c>
      <c r="D106" s="13" t="s">
        <v>236</v>
      </c>
      <c r="E106" s="13" t="s">
        <v>235</v>
      </c>
      <c r="F106" s="13" t="s">
        <v>265</v>
      </c>
      <c r="G106" s="13" t="s">
        <v>233</v>
      </c>
      <c r="H106" s="13" t="s">
        <v>261</v>
      </c>
      <c r="I106" s="13" t="s">
        <v>253</v>
      </c>
      <c r="J106" s="13" t="s">
        <v>252</v>
      </c>
      <c r="K106" s="13" t="s">
        <v>251</v>
      </c>
      <c r="L106" s="13" t="s">
        <v>228</v>
      </c>
      <c r="M106" s="13" t="s">
        <v>259</v>
      </c>
      <c r="N106" s="13" t="s">
        <v>226</v>
      </c>
      <c r="O106" s="13" t="s">
        <v>309</v>
      </c>
      <c r="P106" s="13" t="s">
        <v>93</v>
      </c>
    </row>
    <row r="107" spans="1:16">
      <c r="A107" s="13" t="s">
        <v>313</v>
      </c>
      <c r="B107" s="13" t="s">
        <v>257</v>
      </c>
      <c r="C107" s="13" t="s">
        <v>277</v>
      </c>
      <c r="D107" s="13" t="s">
        <v>279</v>
      </c>
      <c r="E107" s="13" t="s">
        <v>235</v>
      </c>
      <c r="F107" s="13" t="s">
        <v>234</v>
      </c>
      <c r="G107" s="13" t="s">
        <v>233</v>
      </c>
      <c r="H107" s="13" t="s">
        <v>304</v>
      </c>
      <c r="I107" s="13" t="s">
        <v>287</v>
      </c>
      <c r="J107" s="13" t="s">
        <v>252</v>
      </c>
      <c r="K107" s="13" t="s">
        <v>229</v>
      </c>
      <c r="L107" s="13" t="s">
        <v>228</v>
      </c>
      <c r="M107" s="13" t="s">
        <v>259</v>
      </c>
      <c r="N107" s="13" t="s">
        <v>226</v>
      </c>
      <c r="O107" s="13" t="s">
        <v>309</v>
      </c>
      <c r="P107" s="13" t="s">
        <v>93</v>
      </c>
    </row>
    <row r="108" spans="1:16">
      <c r="A108" s="13" t="s">
        <v>117</v>
      </c>
      <c r="B108" s="13" t="s">
        <v>312</v>
      </c>
      <c r="C108" s="13" t="s">
        <v>311</v>
      </c>
      <c r="D108" s="13" t="s">
        <v>279</v>
      </c>
      <c r="E108" s="13" t="s">
        <v>246</v>
      </c>
      <c r="F108" s="13" t="s">
        <v>245</v>
      </c>
      <c r="G108" s="13" t="s">
        <v>262</v>
      </c>
      <c r="H108" s="13" t="s">
        <v>304</v>
      </c>
      <c r="I108" s="13" t="s">
        <v>253</v>
      </c>
      <c r="J108" s="13" t="s">
        <v>252</v>
      </c>
      <c r="K108" s="13" t="s">
        <v>241</v>
      </c>
      <c r="L108" s="13" t="s">
        <v>278</v>
      </c>
      <c r="M108" s="13" t="s">
        <v>250</v>
      </c>
      <c r="N108" s="13" t="s">
        <v>226</v>
      </c>
      <c r="O108" s="13" t="s">
        <v>309</v>
      </c>
      <c r="P108" s="13" t="s">
        <v>93</v>
      </c>
    </row>
    <row r="109" spans="1:16">
      <c r="A109" s="13" t="s">
        <v>97</v>
      </c>
      <c r="B109" s="13" t="s">
        <v>271</v>
      </c>
      <c r="C109" s="13" t="s">
        <v>311</v>
      </c>
      <c r="D109" s="13" t="s">
        <v>247</v>
      </c>
      <c r="E109" s="13" t="s">
        <v>235</v>
      </c>
      <c r="F109" s="13" t="s">
        <v>265</v>
      </c>
      <c r="G109" s="13" t="s">
        <v>233</v>
      </c>
      <c r="H109" s="13" t="s">
        <v>243</v>
      </c>
      <c r="I109" s="13" t="s">
        <v>231</v>
      </c>
      <c r="J109" s="13" t="s">
        <v>252</v>
      </c>
      <c r="K109" s="13" t="s">
        <v>229</v>
      </c>
      <c r="L109" s="13" t="s">
        <v>240</v>
      </c>
      <c r="M109" s="13" t="s">
        <v>250</v>
      </c>
      <c r="N109" s="13" t="s">
        <v>226</v>
      </c>
      <c r="O109" s="13" t="s">
        <v>309</v>
      </c>
      <c r="P109" s="13" t="s">
        <v>93</v>
      </c>
    </row>
    <row r="110" spans="1:16">
      <c r="A110" s="13" t="s">
        <v>310</v>
      </c>
      <c r="B110" s="13" t="s">
        <v>257</v>
      </c>
      <c r="C110" s="13" t="s">
        <v>237</v>
      </c>
      <c r="D110" s="13" t="s">
        <v>276</v>
      </c>
      <c r="E110" s="13" t="s">
        <v>235</v>
      </c>
      <c r="F110" s="13" t="s">
        <v>265</v>
      </c>
      <c r="G110" s="13" t="s">
        <v>233</v>
      </c>
      <c r="H110" s="13" t="s">
        <v>273</v>
      </c>
      <c r="I110" s="13" t="s">
        <v>242</v>
      </c>
      <c r="J110" s="13" t="s">
        <v>230</v>
      </c>
      <c r="K110" s="13" t="s">
        <v>229</v>
      </c>
      <c r="L110" s="13" t="s">
        <v>228</v>
      </c>
      <c r="M110" s="13" t="s">
        <v>259</v>
      </c>
      <c r="N110" s="13" t="s">
        <v>226</v>
      </c>
      <c r="O110" s="13" t="s">
        <v>309</v>
      </c>
      <c r="P110" s="13" t="s">
        <v>98</v>
      </c>
    </row>
    <row r="111" spans="1:16">
      <c r="A111" s="13" t="s">
        <v>39</v>
      </c>
      <c r="B111" s="13" t="s">
        <v>257</v>
      </c>
      <c r="C111" s="13" t="s">
        <v>248</v>
      </c>
      <c r="D111" s="13" t="s">
        <v>279</v>
      </c>
      <c r="E111" s="13" t="s">
        <v>246</v>
      </c>
      <c r="F111" s="13" t="s">
        <v>255</v>
      </c>
      <c r="G111" s="13" t="s">
        <v>233</v>
      </c>
      <c r="H111" s="13" t="s">
        <v>273</v>
      </c>
      <c r="I111" s="13" t="s">
        <v>242</v>
      </c>
      <c r="J111" s="13" t="s">
        <v>260</v>
      </c>
      <c r="K111" s="13" t="s">
        <v>229</v>
      </c>
      <c r="L111" s="13" t="s">
        <v>228</v>
      </c>
      <c r="M111" s="13" t="s">
        <v>259</v>
      </c>
      <c r="N111" s="13" t="s">
        <v>226</v>
      </c>
      <c r="O111" s="13" t="s">
        <v>309</v>
      </c>
      <c r="P111" s="13" t="s">
        <v>98</v>
      </c>
    </row>
    <row r="112" spans="1:16">
      <c r="A112" s="13" t="s">
        <v>37</v>
      </c>
      <c r="B112" s="13" t="s">
        <v>280</v>
      </c>
      <c r="C112" s="13" t="s">
        <v>237</v>
      </c>
      <c r="D112" s="13" t="s">
        <v>236</v>
      </c>
      <c r="E112" s="13" t="s">
        <v>246</v>
      </c>
      <c r="F112" s="13" t="s">
        <v>303</v>
      </c>
      <c r="G112" s="13" t="s">
        <v>254</v>
      </c>
      <c r="H112" s="13" t="s">
        <v>273</v>
      </c>
      <c r="I112" s="13" t="s">
        <v>242</v>
      </c>
      <c r="J112" s="13" t="s">
        <v>252</v>
      </c>
      <c r="K112" s="13" t="s">
        <v>251</v>
      </c>
      <c r="L112" s="13" t="s">
        <v>240</v>
      </c>
      <c r="M112" s="13" t="s">
        <v>250</v>
      </c>
      <c r="N112" s="13" t="s">
        <v>226</v>
      </c>
      <c r="O112" s="13" t="s">
        <v>225</v>
      </c>
      <c r="P112" s="13" t="s">
        <v>4</v>
      </c>
    </row>
    <row r="113" spans="1:16">
      <c r="A113" s="13" t="s">
        <v>142</v>
      </c>
      <c r="B113" s="13" t="s">
        <v>257</v>
      </c>
      <c r="C113" s="13" t="s">
        <v>267</v>
      </c>
      <c r="D113" s="13" t="s">
        <v>266</v>
      </c>
      <c r="E113" s="13" t="s">
        <v>246</v>
      </c>
      <c r="F113" s="13" t="s">
        <v>245</v>
      </c>
      <c r="G113" s="13" t="s">
        <v>274</v>
      </c>
      <c r="H113" s="13" t="s">
        <v>273</v>
      </c>
      <c r="I113" s="13" t="s">
        <v>253</v>
      </c>
      <c r="J113" s="13" t="s">
        <v>260</v>
      </c>
      <c r="K113" s="13" t="s">
        <v>251</v>
      </c>
      <c r="L113" s="13" t="s">
        <v>240</v>
      </c>
      <c r="M113" s="13" t="s">
        <v>259</v>
      </c>
      <c r="N113" s="13" t="s">
        <v>226</v>
      </c>
      <c r="O113" s="13" t="s">
        <v>225</v>
      </c>
      <c r="P113" s="13" t="s">
        <v>4</v>
      </c>
    </row>
    <row r="114" spans="1:16">
      <c r="A114" s="13" t="s">
        <v>308</v>
      </c>
      <c r="B114" s="13" t="s">
        <v>257</v>
      </c>
      <c r="C114" s="13" t="s">
        <v>267</v>
      </c>
      <c r="D114" s="13" t="s">
        <v>266</v>
      </c>
      <c r="E114" s="13" t="s">
        <v>246</v>
      </c>
      <c r="F114" s="13" t="s">
        <v>255</v>
      </c>
      <c r="G114" s="13" t="s">
        <v>274</v>
      </c>
      <c r="H114" s="13" t="s">
        <v>232</v>
      </c>
      <c r="I114" s="13" t="s">
        <v>242</v>
      </c>
      <c r="J114" s="13" t="s">
        <v>260</v>
      </c>
      <c r="K114" s="13" t="s">
        <v>307</v>
      </c>
      <c r="L114" s="13" t="s">
        <v>228</v>
      </c>
      <c r="M114" s="13" t="s">
        <v>250</v>
      </c>
      <c r="N114" s="13" t="s">
        <v>226</v>
      </c>
      <c r="O114" s="13" t="s">
        <v>225</v>
      </c>
      <c r="P114" s="13" t="s">
        <v>4</v>
      </c>
    </row>
    <row r="115" spans="1:16">
      <c r="A115" s="13" t="s">
        <v>144</v>
      </c>
      <c r="B115" s="13" t="s">
        <v>238</v>
      </c>
      <c r="C115" s="13" t="s">
        <v>267</v>
      </c>
      <c r="D115" s="13" t="s">
        <v>236</v>
      </c>
      <c r="E115" s="13" t="s">
        <v>256</v>
      </c>
      <c r="F115" s="13" t="s">
        <v>255</v>
      </c>
      <c r="G115" s="13" t="s">
        <v>233</v>
      </c>
      <c r="H115" s="13" t="s">
        <v>261</v>
      </c>
      <c r="I115" s="13" t="s">
        <v>231</v>
      </c>
      <c r="J115" s="13" t="s">
        <v>252</v>
      </c>
      <c r="K115" s="13" t="s">
        <v>241</v>
      </c>
      <c r="L115" s="13" t="s">
        <v>228</v>
      </c>
      <c r="M115" s="13" t="s">
        <v>250</v>
      </c>
      <c r="N115" s="13" t="s">
        <v>226</v>
      </c>
      <c r="O115" s="13" t="s">
        <v>225</v>
      </c>
      <c r="P115" s="13" t="s">
        <v>4</v>
      </c>
    </row>
    <row r="116" spans="1:16">
      <c r="A116" s="13" t="s">
        <v>14</v>
      </c>
      <c r="B116" s="13" t="s">
        <v>280</v>
      </c>
      <c r="C116" s="13" t="s">
        <v>237</v>
      </c>
      <c r="D116" s="13" t="s">
        <v>236</v>
      </c>
      <c r="E116" s="13" t="s">
        <v>246</v>
      </c>
      <c r="F116" s="13" t="s">
        <v>275</v>
      </c>
      <c r="G116" s="13" t="s">
        <v>270</v>
      </c>
      <c r="H116" s="13" t="s">
        <v>273</v>
      </c>
      <c r="I116" s="13" t="s">
        <v>242</v>
      </c>
      <c r="J116" s="13" t="s">
        <v>252</v>
      </c>
      <c r="K116" s="13" t="s">
        <v>307</v>
      </c>
      <c r="L116" s="13" t="s">
        <v>228</v>
      </c>
      <c r="M116" s="13" t="s">
        <v>250</v>
      </c>
      <c r="N116" s="13" t="s">
        <v>226</v>
      </c>
      <c r="O116" s="13" t="s">
        <v>225</v>
      </c>
      <c r="P116" s="13" t="s">
        <v>4</v>
      </c>
    </row>
    <row r="117" spans="1:16">
      <c r="A117" s="13" t="s">
        <v>306</v>
      </c>
      <c r="B117" s="13" t="s">
        <v>257</v>
      </c>
      <c r="C117" s="13" t="s">
        <v>248</v>
      </c>
      <c r="D117" s="13" t="s">
        <v>236</v>
      </c>
      <c r="E117" s="13" t="s">
        <v>246</v>
      </c>
      <c r="F117" s="13" t="s">
        <v>275</v>
      </c>
      <c r="G117" s="13" t="s">
        <v>274</v>
      </c>
      <c r="H117" s="13" t="s">
        <v>273</v>
      </c>
      <c r="I117" s="13" t="s">
        <v>242</v>
      </c>
      <c r="J117" s="13" t="s">
        <v>260</v>
      </c>
      <c r="K117" s="13" t="s">
        <v>251</v>
      </c>
      <c r="L117" s="13" t="s">
        <v>228</v>
      </c>
      <c r="M117" s="13" t="s">
        <v>250</v>
      </c>
      <c r="N117" s="13" t="s">
        <v>226</v>
      </c>
      <c r="O117" s="13" t="s">
        <v>225</v>
      </c>
      <c r="P117" s="13" t="s">
        <v>4</v>
      </c>
    </row>
    <row r="118" spans="1:16">
      <c r="A118" s="13" t="s">
        <v>16</v>
      </c>
      <c r="B118" s="13" t="s">
        <v>280</v>
      </c>
      <c r="C118" s="13" t="s">
        <v>267</v>
      </c>
      <c r="D118" s="13" t="s">
        <v>266</v>
      </c>
      <c r="E118" s="13" t="s">
        <v>256</v>
      </c>
      <c r="F118" s="13" t="s">
        <v>265</v>
      </c>
      <c r="G118" s="13" t="s">
        <v>254</v>
      </c>
      <c r="H118" s="13" t="s">
        <v>232</v>
      </c>
      <c r="I118" s="13" t="s">
        <v>231</v>
      </c>
      <c r="J118" s="13" t="s">
        <v>260</v>
      </c>
      <c r="K118" s="13" t="s">
        <v>241</v>
      </c>
      <c r="L118" s="13" t="s">
        <v>299</v>
      </c>
      <c r="M118" s="13" t="s">
        <v>250</v>
      </c>
      <c r="N118" s="13" t="s">
        <v>226</v>
      </c>
      <c r="O118" s="13" t="s">
        <v>225</v>
      </c>
      <c r="P118" s="13" t="s">
        <v>4</v>
      </c>
    </row>
    <row r="119" spans="1:16">
      <c r="A119" s="13" t="s">
        <v>305</v>
      </c>
      <c r="B119" s="13" t="s">
        <v>249</v>
      </c>
      <c r="C119" s="13" t="s">
        <v>267</v>
      </c>
      <c r="D119" s="13" t="s">
        <v>266</v>
      </c>
      <c r="E119" s="13" t="s">
        <v>246</v>
      </c>
      <c r="F119" s="13" t="s">
        <v>265</v>
      </c>
      <c r="G119" s="13" t="s">
        <v>233</v>
      </c>
      <c r="H119" s="13" t="s">
        <v>304</v>
      </c>
      <c r="I119" s="13" t="s">
        <v>253</v>
      </c>
      <c r="J119" s="13" t="s">
        <v>260</v>
      </c>
      <c r="K119" s="13" t="s">
        <v>251</v>
      </c>
      <c r="L119" s="13" t="s">
        <v>228</v>
      </c>
      <c r="M119" s="13" t="s">
        <v>250</v>
      </c>
      <c r="N119" s="13" t="s">
        <v>226</v>
      </c>
      <c r="O119" s="13" t="s">
        <v>225</v>
      </c>
      <c r="P119" s="13" t="s">
        <v>4</v>
      </c>
    </row>
    <row r="120" spans="1:16">
      <c r="A120" s="13" t="s">
        <v>11</v>
      </c>
      <c r="B120" s="13" t="s">
        <v>257</v>
      </c>
      <c r="C120" s="13" t="s">
        <v>237</v>
      </c>
      <c r="D120" s="13" t="s">
        <v>236</v>
      </c>
      <c r="E120" s="13" t="s">
        <v>246</v>
      </c>
      <c r="F120" s="13" t="s">
        <v>303</v>
      </c>
      <c r="G120" s="13" t="s">
        <v>262</v>
      </c>
      <c r="H120" s="13" t="s">
        <v>273</v>
      </c>
      <c r="I120" s="13" t="s">
        <v>231</v>
      </c>
      <c r="J120" s="13" t="s">
        <v>252</v>
      </c>
      <c r="K120" s="13" t="s">
        <v>251</v>
      </c>
      <c r="L120" s="13" t="s">
        <v>228</v>
      </c>
      <c r="M120" s="13" t="s">
        <v>250</v>
      </c>
      <c r="N120" s="13" t="s">
        <v>226</v>
      </c>
      <c r="O120" s="13" t="s">
        <v>225</v>
      </c>
      <c r="P120" s="13" t="s">
        <v>4</v>
      </c>
    </row>
    <row r="121" spans="1:16">
      <c r="A121" s="13" t="s">
        <v>40</v>
      </c>
      <c r="B121" s="13" t="s">
        <v>257</v>
      </c>
      <c r="C121" s="13" t="s">
        <v>248</v>
      </c>
      <c r="D121" s="13" t="s">
        <v>236</v>
      </c>
      <c r="E121" s="13" t="s">
        <v>263</v>
      </c>
      <c r="F121" s="13" t="s">
        <v>284</v>
      </c>
      <c r="G121" s="13" t="s">
        <v>233</v>
      </c>
      <c r="H121" s="13" t="s">
        <v>273</v>
      </c>
      <c r="I121" s="13" t="s">
        <v>231</v>
      </c>
      <c r="J121" s="13" t="s">
        <v>230</v>
      </c>
      <c r="K121" s="13" t="s">
        <v>229</v>
      </c>
      <c r="L121" s="13" t="s">
        <v>278</v>
      </c>
      <c r="M121" s="13" t="s">
        <v>283</v>
      </c>
      <c r="N121" s="13" t="s">
        <v>258</v>
      </c>
      <c r="O121" s="13" t="s">
        <v>225</v>
      </c>
      <c r="P121" s="13" t="s">
        <v>4</v>
      </c>
    </row>
    <row r="122" spans="1:16">
      <c r="A122" s="13" t="s">
        <v>103</v>
      </c>
      <c r="B122" s="13" t="s">
        <v>280</v>
      </c>
      <c r="C122" s="13" t="s">
        <v>248</v>
      </c>
      <c r="D122" s="13" t="s">
        <v>302</v>
      </c>
      <c r="E122" s="13" t="s">
        <v>235</v>
      </c>
      <c r="F122" s="13" t="s">
        <v>245</v>
      </c>
      <c r="G122" s="13" t="s">
        <v>244</v>
      </c>
      <c r="H122" s="13" t="s">
        <v>232</v>
      </c>
      <c r="I122" s="13" t="s">
        <v>253</v>
      </c>
      <c r="J122" s="13" t="s">
        <v>230</v>
      </c>
      <c r="K122" s="13" t="s">
        <v>251</v>
      </c>
      <c r="L122" s="13" t="s">
        <v>300</v>
      </c>
      <c r="M122" s="13" t="s">
        <v>250</v>
      </c>
      <c r="N122" s="13" t="s">
        <v>258</v>
      </c>
      <c r="O122" s="13" t="s">
        <v>225</v>
      </c>
      <c r="P122" s="13" t="s">
        <v>4</v>
      </c>
    </row>
    <row r="123" spans="1:16">
      <c r="A123" s="13" t="s">
        <v>41</v>
      </c>
      <c r="B123" s="13" t="s">
        <v>271</v>
      </c>
      <c r="C123" s="13" t="s">
        <v>248</v>
      </c>
      <c r="D123" s="13" t="s">
        <v>236</v>
      </c>
      <c r="E123" s="13" t="s">
        <v>301</v>
      </c>
      <c r="F123" s="13" t="s">
        <v>245</v>
      </c>
      <c r="G123" s="13" t="s">
        <v>254</v>
      </c>
      <c r="H123" s="13" t="s">
        <v>243</v>
      </c>
      <c r="I123" s="13" t="s">
        <v>253</v>
      </c>
      <c r="J123" s="13" t="s">
        <v>230</v>
      </c>
      <c r="K123" s="13" t="s">
        <v>251</v>
      </c>
      <c r="L123" s="13" t="s">
        <v>278</v>
      </c>
      <c r="M123" s="13" t="s">
        <v>283</v>
      </c>
      <c r="N123" s="13" t="s">
        <v>258</v>
      </c>
      <c r="O123" s="13" t="s">
        <v>225</v>
      </c>
      <c r="P123" s="13" t="s">
        <v>4</v>
      </c>
    </row>
    <row r="124" spans="1:16">
      <c r="A124" s="13" t="s">
        <v>106</v>
      </c>
      <c r="B124" s="13" t="s">
        <v>280</v>
      </c>
      <c r="C124" s="13" t="s">
        <v>248</v>
      </c>
      <c r="D124" s="13" t="s">
        <v>247</v>
      </c>
      <c r="E124" s="13" t="s">
        <v>235</v>
      </c>
      <c r="F124" s="13" t="s">
        <v>234</v>
      </c>
      <c r="G124" s="13" t="s">
        <v>244</v>
      </c>
      <c r="H124" s="13" t="s">
        <v>243</v>
      </c>
      <c r="I124" s="13" t="s">
        <v>253</v>
      </c>
      <c r="J124" s="13" t="s">
        <v>230</v>
      </c>
      <c r="K124" s="13" t="s">
        <v>251</v>
      </c>
      <c r="L124" s="13" t="s">
        <v>240</v>
      </c>
      <c r="M124" s="13" t="s">
        <v>250</v>
      </c>
      <c r="N124" s="13" t="s">
        <v>226</v>
      </c>
      <c r="O124" s="13" t="s">
        <v>225</v>
      </c>
      <c r="P124" s="13" t="s">
        <v>4</v>
      </c>
    </row>
    <row r="125" spans="1:16">
      <c r="A125" s="13" t="s">
        <v>107</v>
      </c>
      <c r="B125" s="13" t="s">
        <v>257</v>
      </c>
      <c r="C125" s="13" t="s">
        <v>248</v>
      </c>
      <c r="D125" s="13" t="s">
        <v>276</v>
      </c>
      <c r="E125" s="13" t="s">
        <v>263</v>
      </c>
      <c r="F125" s="13" t="s">
        <v>245</v>
      </c>
      <c r="G125" s="13" t="s">
        <v>254</v>
      </c>
      <c r="H125" s="13" t="s">
        <v>232</v>
      </c>
      <c r="I125" s="13" t="s">
        <v>253</v>
      </c>
      <c r="J125" s="13" t="s">
        <v>230</v>
      </c>
      <c r="K125" s="13" t="s">
        <v>241</v>
      </c>
      <c r="L125" s="13" t="s">
        <v>300</v>
      </c>
      <c r="M125" s="13" t="s">
        <v>239</v>
      </c>
      <c r="N125" s="13" t="s">
        <v>298</v>
      </c>
      <c r="O125" s="13" t="s">
        <v>225</v>
      </c>
      <c r="P125" s="13" t="s">
        <v>4</v>
      </c>
    </row>
    <row r="126" spans="1:16">
      <c r="A126" s="13" t="s">
        <v>44</v>
      </c>
      <c r="B126" s="13" t="s">
        <v>271</v>
      </c>
      <c r="C126" s="13" t="s">
        <v>248</v>
      </c>
      <c r="D126" s="13" t="s">
        <v>236</v>
      </c>
      <c r="E126" s="13" t="s">
        <v>263</v>
      </c>
      <c r="F126" s="13" t="s">
        <v>275</v>
      </c>
      <c r="G126" s="13" t="s">
        <v>270</v>
      </c>
      <c r="H126" s="13" t="s">
        <v>282</v>
      </c>
      <c r="I126" s="13" t="s">
        <v>242</v>
      </c>
      <c r="J126" s="13" t="s">
        <v>260</v>
      </c>
      <c r="K126" s="13" t="s">
        <v>251</v>
      </c>
      <c r="L126" s="13" t="s">
        <v>278</v>
      </c>
      <c r="M126" s="13" t="s">
        <v>250</v>
      </c>
      <c r="N126" s="13" t="s">
        <v>258</v>
      </c>
      <c r="O126" s="13" t="s">
        <v>225</v>
      </c>
      <c r="P126" s="13" t="s">
        <v>4</v>
      </c>
    </row>
    <row r="127" spans="1:16">
      <c r="A127" s="13" t="s">
        <v>52</v>
      </c>
      <c r="B127" s="13" t="s">
        <v>271</v>
      </c>
      <c r="C127" s="13" t="s">
        <v>267</v>
      </c>
      <c r="D127" s="13" t="s">
        <v>247</v>
      </c>
      <c r="E127" s="13" t="s">
        <v>246</v>
      </c>
      <c r="F127" s="13" t="s">
        <v>245</v>
      </c>
      <c r="G127" s="13" t="s">
        <v>244</v>
      </c>
      <c r="H127" s="13" t="s">
        <v>243</v>
      </c>
      <c r="I127" s="13" t="s">
        <v>242</v>
      </c>
      <c r="J127" s="13" t="s">
        <v>252</v>
      </c>
      <c r="K127" s="13" t="s">
        <v>241</v>
      </c>
      <c r="L127" s="13" t="s">
        <v>228</v>
      </c>
      <c r="M127" s="13" t="s">
        <v>283</v>
      </c>
      <c r="N127" s="13" t="s">
        <v>226</v>
      </c>
      <c r="O127" s="13" t="s">
        <v>225</v>
      </c>
      <c r="P127" s="13" t="s">
        <v>47</v>
      </c>
    </row>
    <row r="128" spans="1:16">
      <c r="A128" s="13" t="s">
        <v>48</v>
      </c>
      <c r="B128" s="13" t="s">
        <v>271</v>
      </c>
      <c r="C128" s="13" t="s">
        <v>267</v>
      </c>
      <c r="D128" s="13" t="s">
        <v>236</v>
      </c>
      <c r="E128" s="13" t="s">
        <v>246</v>
      </c>
      <c r="F128" s="13" t="s">
        <v>284</v>
      </c>
      <c r="G128" s="13" t="s">
        <v>274</v>
      </c>
      <c r="H128" s="13" t="s">
        <v>243</v>
      </c>
      <c r="I128" s="13" t="s">
        <v>231</v>
      </c>
      <c r="J128" s="13" t="s">
        <v>260</v>
      </c>
      <c r="K128" s="13" t="s">
        <v>241</v>
      </c>
      <c r="L128" s="13" t="s">
        <v>299</v>
      </c>
      <c r="M128" s="13" t="s">
        <v>250</v>
      </c>
      <c r="N128" s="13" t="s">
        <v>298</v>
      </c>
      <c r="O128" s="13" t="s">
        <v>225</v>
      </c>
      <c r="P128" s="13" t="s">
        <v>47</v>
      </c>
    </row>
    <row r="129" spans="1:16">
      <c r="A129" s="13" t="s">
        <v>297</v>
      </c>
      <c r="B129" s="13" t="s">
        <v>271</v>
      </c>
      <c r="C129" s="13" t="s">
        <v>248</v>
      </c>
      <c r="D129" s="13" t="s">
        <v>247</v>
      </c>
      <c r="E129" s="13" t="s">
        <v>292</v>
      </c>
      <c r="F129" s="13" t="s">
        <v>245</v>
      </c>
      <c r="G129" s="13" t="s">
        <v>254</v>
      </c>
      <c r="H129" s="13" t="s">
        <v>243</v>
      </c>
      <c r="I129" s="13" t="s">
        <v>242</v>
      </c>
      <c r="J129" s="13" t="s">
        <v>230</v>
      </c>
      <c r="K129" s="13" t="s">
        <v>241</v>
      </c>
      <c r="L129" s="13" t="s">
        <v>240</v>
      </c>
      <c r="M129" s="13" t="s">
        <v>283</v>
      </c>
      <c r="N129" s="13" t="s">
        <v>258</v>
      </c>
      <c r="O129" s="13" t="s">
        <v>225</v>
      </c>
      <c r="P129" s="21" t="s">
        <v>290</v>
      </c>
    </row>
    <row r="130" spans="1:16">
      <c r="A130" s="13" t="s">
        <v>296</v>
      </c>
      <c r="B130" s="13" t="s">
        <v>280</v>
      </c>
      <c r="C130" s="13" t="s">
        <v>248</v>
      </c>
      <c r="D130" s="13" t="s">
        <v>276</v>
      </c>
      <c r="E130" s="13" t="s">
        <v>292</v>
      </c>
      <c r="F130" s="13" t="s">
        <v>245</v>
      </c>
      <c r="G130" s="13" t="s">
        <v>254</v>
      </c>
      <c r="H130" s="13" t="s">
        <v>243</v>
      </c>
      <c r="I130" s="13" t="s">
        <v>242</v>
      </c>
      <c r="J130" s="13" t="s">
        <v>230</v>
      </c>
      <c r="K130" s="13" t="s">
        <v>241</v>
      </c>
      <c r="L130" s="13" t="s">
        <v>278</v>
      </c>
      <c r="M130" s="13" t="s">
        <v>239</v>
      </c>
      <c r="N130" s="13" t="s">
        <v>258</v>
      </c>
      <c r="O130" s="13" t="s">
        <v>225</v>
      </c>
      <c r="P130" s="21" t="s">
        <v>290</v>
      </c>
    </row>
    <row r="131" spans="1:16">
      <c r="A131" s="13" t="s">
        <v>295</v>
      </c>
      <c r="B131" s="13" t="s">
        <v>280</v>
      </c>
      <c r="C131" s="13" t="s">
        <v>248</v>
      </c>
      <c r="D131" s="13" t="s">
        <v>236</v>
      </c>
      <c r="E131" s="13" t="s">
        <v>292</v>
      </c>
      <c r="F131" s="13" t="s">
        <v>245</v>
      </c>
      <c r="G131" s="13" t="s">
        <v>270</v>
      </c>
      <c r="H131" s="13" t="s">
        <v>243</v>
      </c>
      <c r="I131" s="13" t="s">
        <v>287</v>
      </c>
      <c r="J131" s="13" t="s">
        <v>230</v>
      </c>
      <c r="K131" s="13" t="s">
        <v>241</v>
      </c>
      <c r="L131" s="13" t="s">
        <v>240</v>
      </c>
      <c r="M131" s="13" t="s">
        <v>239</v>
      </c>
      <c r="N131" s="13" t="s">
        <v>258</v>
      </c>
      <c r="O131" s="13" t="s">
        <v>225</v>
      </c>
      <c r="P131" s="21" t="s">
        <v>290</v>
      </c>
    </row>
    <row r="132" spans="1:16">
      <c r="A132" s="13" t="s">
        <v>294</v>
      </c>
      <c r="B132" s="13" t="s">
        <v>280</v>
      </c>
      <c r="C132" s="13" t="s">
        <v>248</v>
      </c>
      <c r="D132" s="13" t="s">
        <v>236</v>
      </c>
      <c r="E132" s="13" t="s">
        <v>292</v>
      </c>
      <c r="F132" s="13" t="s">
        <v>275</v>
      </c>
      <c r="G132" s="13" t="s">
        <v>254</v>
      </c>
      <c r="H132" s="13" t="s">
        <v>243</v>
      </c>
      <c r="I132" s="13" t="s">
        <v>231</v>
      </c>
      <c r="J132" s="13" t="s">
        <v>230</v>
      </c>
      <c r="K132" s="13" t="s">
        <v>241</v>
      </c>
      <c r="L132" s="13" t="s">
        <v>240</v>
      </c>
      <c r="M132" s="13" t="s">
        <v>239</v>
      </c>
      <c r="N132" s="13" t="s">
        <v>226</v>
      </c>
      <c r="O132" s="13" t="s">
        <v>225</v>
      </c>
      <c r="P132" s="21" t="s">
        <v>290</v>
      </c>
    </row>
    <row r="133" spans="1:16">
      <c r="A133" s="13" t="s">
        <v>293</v>
      </c>
      <c r="B133" s="13" t="s">
        <v>271</v>
      </c>
      <c r="C133" s="13" t="s">
        <v>248</v>
      </c>
      <c r="D133" s="13" t="s">
        <v>266</v>
      </c>
      <c r="E133" s="13" t="s">
        <v>292</v>
      </c>
      <c r="F133" s="13" t="s">
        <v>245</v>
      </c>
      <c r="G133" s="13" t="s">
        <v>254</v>
      </c>
      <c r="H133" s="13" t="s">
        <v>243</v>
      </c>
      <c r="I133" s="13" t="s">
        <v>231</v>
      </c>
      <c r="J133" s="13" t="s">
        <v>230</v>
      </c>
      <c r="K133" s="13" t="s">
        <v>241</v>
      </c>
      <c r="L133" s="13" t="s">
        <v>278</v>
      </c>
      <c r="M133" s="13" t="s">
        <v>239</v>
      </c>
      <c r="N133" s="13" t="s">
        <v>258</v>
      </c>
      <c r="O133" s="13" t="s">
        <v>225</v>
      </c>
      <c r="P133" s="21" t="s">
        <v>290</v>
      </c>
    </row>
    <row r="134" spans="1:16">
      <c r="A134" s="13" t="s">
        <v>291</v>
      </c>
      <c r="B134" s="13" t="s">
        <v>280</v>
      </c>
      <c r="C134" s="13" t="s">
        <v>248</v>
      </c>
      <c r="D134" s="13" t="s">
        <v>276</v>
      </c>
      <c r="E134" s="13" t="s">
        <v>235</v>
      </c>
      <c r="F134" s="13" t="s">
        <v>255</v>
      </c>
      <c r="G134" s="13" t="s">
        <v>244</v>
      </c>
      <c r="H134" s="13" t="s">
        <v>243</v>
      </c>
      <c r="I134" s="13" t="s">
        <v>231</v>
      </c>
      <c r="J134" s="13" t="s">
        <v>230</v>
      </c>
      <c r="K134" s="13" t="s">
        <v>241</v>
      </c>
      <c r="L134" s="13" t="s">
        <v>228</v>
      </c>
      <c r="M134" s="13" t="s">
        <v>239</v>
      </c>
      <c r="N134" s="13" t="s">
        <v>226</v>
      </c>
      <c r="O134" s="13" t="s">
        <v>225</v>
      </c>
      <c r="P134" s="21" t="s">
        <v>290</v>
      </c>
    </row>
    <row r="135" spans="1:16">
      <c r="A135" s="13" t="s">
        <v>57</v>
      </c>
      <c r="B135" s="13" t="s">
        <v>238</v>
      </c>
      <c r="C135" s="13" t="s">
        <v>267</v>
      </c>
      <c r="D135" s="13" t="s">
        <v>247</v>
      </c>
      <c r="E135" s="13" t="s">
        <v>289</v>
      </c>
      <c r="F135" s="13" t="s">
        <v>234</v>
      </c>
      <c r="G135" s="13" t="s">
        <v>288</v>
      </c>
      <c r="H135" s="13" t="s">
        <v>243</v>
      </c>
      <c r="I135" s="13" t="s">
        <v>253</v>
      </c>
      <c r="J135" s="13" t="s">
        <v>230</v>
      </c>
      <c r="K135" s="13" t="s">
        <v>251</v>
      </c>
      <c r="L135" s="13" t="s">
        <v>228</v>
      </c>
      <c r="M135" s="13" t="s">
        <v>250</v>
      </c>
      <c r="N135" s="13" t="s">
        <v>258</v>
      </c>
      <c r="O135" s="13" t="s">
        <v>225</v>
      </c>
      <c r="P135" s="13" t="s">
        <v>54</v>
      </c>
    </row>
    <row r="136" spans="1:16">
      <c r="A136" s="13" t="s">
        <v>78</v>
      </c>
      <c r="B136" s="13" t="s">
        <v>257</v>
      </c>
      <c r="C136" s="13" t="s">
        <v>281</v>
      </c>
      <c r="D136" s="13" t="s">
        <v>247</v>
      </c>
      <c r="E136" s="13" t="s">
        <v>263</v>
      </c>
      <c r="F136" s="13" t="s">
        <v>275</v>
      </c>
      <c r="G136" s="13" t="s">
        <v>270</v>
      </c>
      <c r="H136" s="13" t="s">
        <v>273</v>
      </c>
      <c r="I136" s="13" t="s">
        <v>231</v>
      </c>
      <c r="J136" s="13" t="s">
        <v>252</v>
      </c>
      <c r="K136" s="13" t="s">
        <v>251</v>
      </c>
      <c r="L136" s="13" t="s">
        <v>240</v>
      </c>
      <c r="M136" s="13" t="s">
        <v>239</v>
      </c>
      <c r="N136" s="13" t="s">
        <v>226</v>
      </c>
      <c r="O136" s="13" t="s">
        <v>225</v>
      </c>
      <c r="P136" s="13" t="s">
        <v>67</v>
      </c>
    </row>
    <row r="137" spans="1:16">
      <c r="A137" s="13" t="s">
        <v>87</v>
      </c>
      <c r="B137" s="13" t="s">
        <v>257</v>
      </c>
      <c r="C137" s="13" t="s">
        <v>237</v>
      </c>
      <c r="D137" s="13" t="s">
        <v>279</v>
      </c>
      <c r="E137" s="13" t="s">
        <v>246</v>
      </c>
      <c r="F137" s="13" t="s">
        <v>255</v>
      </c>
      <c r="G137" s="13" t="s">
        <v>262</v>
      </c>
      <c r="H137" s="13" t="s">
        <v>273</v>
      </c>
      <c r="I137" s="13" t="s">
        <v>287</v>
      </c>
      <c r="J137" s="13" t="s">
        <v>252</v>
      </c>
      <c r="K137" s="13" t="s">
        <v>251</v>
      </c>
      <c r="L137" s="13" t="s">
        <v>228</v>
      </c>
      <c r="M137" s="13" t="s">
        <v>250</v>
      </c>
      <c r="N137" s="13" t="s">
        <v>226</v>
      </c>
      <c r="O137" s="13" t="s">
        <v>225</v>
      </c>
      <c r="P137" s="13" t="s">
        <v>67</v>
      </c>
    </row>
    <row r="138" spans="1:16">
      <c r="A138" s="13" t="s">
        <v>70</v>
      </c>
      <c r="B138" s="13" t="s">
        <v>257</v>
      </c>
      <c r="C138" s="13" t="s">
        <v>237</v>
      </c>
      <c r="D138" s="13" t="s">
        <v>236</v>
      </c>
      <c r="E138" s="13" t="s">
        <v>235</v>
      </c>
      <c r="F138" s="13" t="s">
        <v>286</v>
      </c>
      <c r="G138" s="13" t="s">
        <v>262</v>
      </c>
      <c r="H138" s="13" t="s">
        <v>243</v>
      </c>
      <c r="I138" s="13" t="s">
        <v>242</v>
      </c>
      <c r="J138" s="13" t="s">
        <v>230</v>
      </c>
      <c r="K138" s="13" t="s">
        <v>251</v>
      </c>
      <c r="L138" s="13" t="s">
        <v>240</v>
      </c>
      <c r="M138" s="13" t="s">
        <v>259</v>
      </c>
      <c r="N138" s="13" t="s">
        <v>226</v>
      </c>
      <c r="O138" s="13" t="s">
        <v>225</v>
      </c>
      <c r="P138" s="13" t="s">
        <v>67</v>
      </c>
    </row>
    <row r="139" spans="1:16">
      <c r="A139" s="13" t="s">
        <v>110</v>
      </c>
      <c r="B139" s="13" t="s">
        <v>257</v>
      </c>
      <c r="C139" s="13" t="s">
        <v>248</v>
      </c>
      <c r="D139" s="13" t="s">
        <v>236</v>
      </c>
      <c r="E139" s="13" t="s">
        <v>285</v>
      </c>
      <c r="F139" s="13" t="s">
        <v>284</v>
      </c>
      <c r="G139" s="13" t="s">
        <v>254</v>
      </c>
      <c r="H139" s="13" t="s">
        <v>243</v>
      </c>
      <c r="I139" s="13" t="s">
        <v>242</v>
      </c>
      <c r="J139" s="13" t="s">
        <v>252</v>
      </c>
      <c r="K139" s="13" t="s">
        <v>241</v>
      </c>
      <c r="L139" s="13" t="s">
        <v>278</v>
      </c>
      <c r="M139" s="13" t="s">
        <v>259</v>
      </c>
      <c r="N139" s="13" t="s">
        <v>258</v>
      </c>
      <c r="O139" s="13" t="s">
        <v>225</v>
      </c>
      <c r="P139" s="13" t="s">
        <v>67</v>
      </c>
    </row>
    <row r="140" spans="1:16">
      <c r="A140" s="13" t="s">
        <v>80</v>
      </c>
      <c r="B140" s="13" t="s">
        <v>238</v>
      </c>
      <c r="C140" s="13" t="s">
        <v>267</v>
      </c>
      <c r="D140" s="13" t="s">
        <v>279</v>
      </c>
      <c r="E140" s="13" t="s">
        <v>263</v>
      </c>
      <c r="F140" s="13" t="s">
        <v>275</v>
      </c>
      <c r="G140" s="13" t="s">
        <v>244</v>
      </c>
      <c r="H140" s="13" t="s">
        <v>243</v>
      </c>
      <c r="I140" s="13" t="s">
        <v>231</v>
      </c>
      <c r="J140" s="13" t="s">
        <v>230</v>
      </c>
      <c r="K140" s="13" t="s">
        <v>251</v>
      </c>
      <c r="L140" s="13" t="s">
        <v>240</v>
      </c>
      <c r="M140" s="13" t="s">
        <v>283</v>
      </c>
      <c r="N140" s="13" t="s">
        <v>258</v>
      </c>
      <c r="O140" s="13" t="s">
        <v>225</v>
      </c>
      <c r="P140" s="13" t="s">
        <v>67</v>
      </c>
    </row>
    <row r="141" spans="1:16">
      <c r="A141" s="13" t="s">
        <v>84</v>
      </c>
      <c r="B141" s="13" t="s">
        <v>271</v>
      </c>
      <c r="C141" s="13" t="s">
        <v>248</v>
      </c>
      <c r="D141" s="13" t="s">
        <v>247</v>
      </c>
      <c r="E141" s="13" t="s">
        <v>263</v>
      </c>
      <c r="F141" s="13" t="s">
        <v>275</v>
      </c>
      <c r="G141" s="13" t="s">
        <v>244</v>
      </c>
      <c r="H141" s="13" t="s">
        <v>232</v>
      </c>
      <c r="I141" s="13" t="s">
        <v>242</v>
      </c>
      <c r="J141" s="13" t="s">
        <v>252</v>
      </c>
      <c r="K141" s="13" t="s">
        <v>241</v>
      </c>
      <c r="L141" s="13" t="s">
        <v>278</v>
      </c>
      <c r="M141" s="13" t="s">
        <v>268</v>
      </c>
      <c r="N141" s="13" t="s">
        <v>226</v>
      </c>
      <c r="O141" s="13" t="s">
        <v>225</v>
      </c>
      <c r="P141" s="13" t="s">
        <v>67</v>
      </c>
    </row>
    <row r="142" spans="1:16">
      <c r="A142" s="13" t="s">
        <v>71</v>
      </c>
      <c r="B142" s="13" t="s">
        <v>271</v>
      </c>
      <c r="C142" s="13" t="s">
        <v>267</v>
      </c>
      <c r="D142" s="13" t="s">
        <v>247</v>
      </c>
      <c r="E142" s="13" t="s">
        <v>256</v>
      </c>
      <c r="F142" s="13" t="s">
        <v>234</v>
      </c>
      <c r="G142" s="13" t="s">
        <v>254</v>
      </c>
      <c r="H142" s="13" t="s">
        <v>282</v>
      </c>
      <c r="I142" s="13" t="s">
        <v>242</v>
      </c>
      <c r="J142" s="13" t="s">
        <v>260</v>
      </c>
      <c r="K142" s="13" t="s">
        <v>241</v>
      </c>
      <c r="L142" s="13" t="s">
        <v>278</v>
      </c>
      <c r="M142" s="13" t="s">
        <v>227</v>
      </c>
      <c r="N142" s="13" t="s">
        <v>258</v>
      </c>
      <c r="O142" s="13" t="s">
        <v>225</v>
      </c>
      <c r="P142" s="13" t="s">
        <v>67</v>
      </c>
    </row>
    <row r="143" spans="1:16">
      <c r="A143" s="13" t="s">
        <v>91</v>
      </c>
      <c r="B143" s="13" t="s">
        <v>280</v>
      </c>
      <c r="C143" s="13" t="s">
        <v>281</v>
      </c>
      <c r="D143" s="13" t="s">
        <v>279</v>
      </c>
      <c r="E143" s="13" t="s">
        <v>246</v>
      </c>
      <c r="F143" s="13" t="s">
        <v>275</v>
      </c>
      <c r="G143" s="13" t="s">
        <v>262</v>
      </c>
      <c r="H143" s="13" t="s">
        <v>273</v>
      </c>
      <c r="I143" s="13" t="s">
        <v>231</v>
      </c>
      <c r="J143" s="13" t="s">
        <v>230</v>
      </c>
      <c r="K143" s="13" t="s">
        <v>229</v>
      </c>
      <c r="L143" s="13" t="s">
        <v>264</v>
      </c>
      <c r="M143" s="13" t="s">
        <v>227</v>
      </c>
      <c r="N143" s="13" t="s">
        <v>258</v>
      </c>
      <c r="O143" s="13" t="s">
        <v>225</v>
      </c>
      <c r="P143" s="13" t="s">
        <v>67</v>
      </c>
    </row>
    <row r="144" spans="1:16">
      <c r="A144" s="13" t="s">
        <v>81</v>
      </c>
      <c r="B144" s="13" t="s">
        <v>280</v>
      </c>
      <c r="C144" s="13" t="s">
        <v>237</v>
      </c>
      <c r="D144" s="13" t="s">
        <v>279</v>
      </c>
      <c r="E144" s="13" t="s">
        <v>256</v>
      </c>
      <c r="F144" s="13" t="s">
        <v>275</v>
      </c>
      <c r="G144" s="13" t="s">
        <v>233</v>
      </c>
      <c r="H144" s="13" t="s">
        <v>232</v>
      </c>
      <c r="I144" s="13" t="s">
        <v>231</v>
      </c>
      <c r="J144" s="13" t="s">
        <v>260</v>
      </c>
      <c r="K144" s="13" t="s">
        <v>229</v>
      </c>
      <c r="L144" s="13" t="s">
        <v>278</v>
      </c>
      <c r="M144" s="13" t="s">
        <v>250</v>
      </c>
      <c r="N144" s="13" t="s">
        <v>258</v>
      </c>
      <c r="O144" s="13" t="s">
        <v>225</v>
      </c>
      <c r="P144" s="13" t="s">
        <v>67</v>
      </c>
    </row>
    <row r="145" spans="1:16">
      <c r="A145" s="13" t="s">
        <v>76</v>
      </c>
      <c r="B145" s="13" t="s">
        <v>257</v>
      </c>
      <c r="C145" s="13" t="s">
        <v>277</v>
      </c>
      <c r="D145" s="13" t="s">
        <v>276</v>
      </c>
      <c r="E145" s="13" t="s">
        <v>235</v>
      </c>
      <c r="F145" s="13" t="s">
        <v>275</v>
      </c>
      <c r="G145" s="13" t="s">
        <v>233</v>
      </c>
      <c r="H145" s="13" t="s">
        <v>243</v>
      </c>
      <c r="I145" s="13" t="s">
        <v>231</v>
      </c>
      <c r="J145" s="13" t="s">
        <v>230</v>
      </c>
      <c r="K145" s="13" t="s">
        <v>229</v>
      </c>
      <c r="L145" s="13" t="s">
        <v>240</v>
      </c>
      <c r="M145" s="13" t="s">
        <v>268</v>
      </c>
      <c r="N145" s="13" t="s">
        <v>226</v>
      </c>
      <c r="O145" s="13" t="s">
        <v>225</v>
      </c>
      <c r="P145" s="13" t="s">
        <v>67</v>
      </c>
    </row>
    <row r="146" spans="1:16">
      <c r="A146" s="13" t="s">
        <v>94</v>
      </c>
      <c r="B146" s="13" t="s">
        <v>249</v>
      </c>
      <c r="C146" s="13" t="s">
        <v>237</v>
      </c>
      <c r="D146" s="13" t="s">
        <v>236</v>
      </c>
      <c r="E146" s="13" t="s">
        <v>235</v>
      </c>
      <c r="F146" s="13" t="s">
        <v>234</v>
      </c>
      <c r="G146" s="13" t="s">
        <v>274</v>
      </c>
      <c r="H146" s="13" t="s">
        <v>243</v>
      </c>
      <c r="I146" s="13" t="s">
        <v>253</v>
      </c>
      <c r="J146" s="13" t="s">
        <v>230</v>
      </c>
      <c r="K146" s="13" t="s">
        <v>241</v>
      </c>
      <c r="L146" s="13" t="s">
        <v>240</v>
      </c>
      <c r="M146" s="13" t="s">
        <v>250</v>
      </c>
      <c r="N146" s="13" t="s">
        <v>226</v>
      </c>
      <c r="O146" s="13" t="s">
        <v>225</v>
      </c>
      <c r="P146" s="13" t="s">
        <v>93</v>
      </c>
    </row>
    <row r="147" spans="1:16">
      <c r="A147" s="13" t="s">
        <v>95</v>
      </c>
      <c r="B147" s="13" t="s">
        <v>249</v>
      </c>
      <c r="C147" s="13" t="s">
        <v>237</v>
      </c>
      <c r="D147" s="13" t="s">
        <v>236</v>
      </c>
      <c r="E147" s="13" t="s">
        <v>235</v>
      </c>
      <c r="F147" s="13" t="s">
        <v>245</v>
      </c>
      <c r="G147" s="13" t="s">
        <v>233</v>
      </c>
      <c r="H147" s="13" t="s">
        <v>243</v>
      </c>
      <c r="I147" s="13" t="s">
        <v>242</v>
      </c>
      <c r="J147" s="13" t="s">
        <v>230</v>
      </c>
      <c r="K147" s="13" t="s">
        <v>241</v>
      </c>
      <c r="L147" s="13" t="s">
        <v>240</v>
      </c>
      <c r="M147" s="13" t="s">
        <v>250</v>
      </c>
      <c r="N147" s="13" t="s">
        <v>226</v>
      </c>
      <c r="O147" s="13" t="s">
        <v>225</v>
      </c>
      <c r="P147" s="13" t="s">
        <v>93</v>
      </c>
    </row>
    <row r="148" spans="1:16">
      <c r="A148" s="13" t="s">
        <v>119</v>
      </c>
      <c r="B148" s="13" t="s">
        <v>238</v>
      </c>
      <c r="C148" s="13" t="s">
        <v>248</v>
      </c>
      <c r="D148" s="13" t="s">
        <v>236</v>
      </c>
      <c r="E148" s="13" t="s">
        <v>235</v>
      </c>
      <c r="F148" s="13" t="s">
        <v>234</v>
      </c>
      <c r="G148" s="13" t="s">
        <v>262</v>
      </c>
      <c r="H148" s="13" t="s">
        <v>273</v>
      </c>
      <c r="I148" s="13" t="s">
        <v>231</v>
      </c>
      <c r="J148" s="13" t="s">
        <v>272</v>
      </c>
      <c r="K148" s="13" t="s">
        <v>241</v>
      </c>
      <c r="L148" s="13" t="s">
        <v>228</v>
      </c>
      <c r="M148" s="13" t="s">
        <v>259</v>
      </c>
      <c r="N148" s="13" t="s">
        <v>226</v>
      </c>
      <c r="O148" s="13" t="s">
        <v>225</v>
      </c>
      <c r="P148" s="13" t="s">
        <v>93</v>
      </c>
    </row>
    <row r="149" spans="1:16">
      <c r="A149" s="13" t="s">
        <v>118</v>
      </c>
      <c r="B149" s="13" t="s">
        <v>271</v>
      </c>
      <c r="C149" s="13" t="s">
        <v>248</v>
      </c>
      <c r="D149" s="13" t="s">
        <v>247</v>
      </c>
      <c r="E149" s="13" t="s">
        <v>256</v>
      </c>
      <c r="F149" s="13" t="s">
        <v>245</v>
      </c>
      <c r="G149" s="13" t="s">
        <v>270</v>
      </c>
      <c r="H149" s="13" t="s">
        <v>232</v>
      </c>
      <c r="I149" s="13" t="s">
        <v>253</v>
      </c>
      <c r="J149" s="13" t="s">
        <v>230</v>
      </c>
      <c r="K149" s="13" t="s">
        <v>241</v>
      </c>
      <c r="L149" s="13" t="s">
        <v>269</v>
      </c>
      <c r="M149" s="13" t="s">
        <v>268</v>
      </c>
      <c r="N149" s="13" t="s">
        <v>258</v>
      </c>
      <c r="O149" s="13" t="s">
        <v>225</v>
      </c>
      <c r="P149" s="13" t="s">
        <v>93</v>
      </c>
    </row>
    <row r="150" spans="1:16">
      <c r="A150" s="13" t="s">
        <v>96</v>
      </c>
      <c r="B150" s="13" t="s">
        <v>249</v>
      </c>
      <c r="C150" s="13" t="s">
        <v>267</v>
      </c>
      <c r="D150" s="13" t="s">
        <v>266</v>
      </c>
      <c r="E150" s="13" t="s">
        <v>235</v>
      </c>
      <c r="F150" s="13" t="s">
        <v>265</v>
      </c>
      <c r="G150" s="13" t="s">
        <v>244</v>
      </c>
      <c r="H150" s="13" t="s">
        <v>243</v>
      </c>
      <c r="I150" s="13" t="s">
        <v>253</v>
      </c>
      <c r="J150" s="13" t="s">
        <v>230</v>
      </c>
      <c r="K150" s="13" t="s">
        <v>241</v>
      </c>
      <c r="L150" s="13" t="s">
        <v>264</v>
      </c>
      <c r="M150" s="13" t="s">
        <v>250</v>
      </c>
      <c r="N150" s="13" t="s">
        <v>226</v>
      </c>
      <c r="O150" s="13" t="s">
        <v>225</v>
      </c>
      <c r="P150" s="13" t="s">
        <v>93</v>
      </c>
    </row>
    <row r="151" spans="1:16">
      <c r="A151" s="13" t="s">
        <v>130</v>
      </c>
      <c r="B151" s="13" t="s">
        <v>257</v>
      </c>
      <c r="C151" s="13" t="s">
        <v>248</v>
      </c>
      <c r="D151" s="13" t="s">
        <v>247</v>
      </c>
      <c r="E151" s="13" t="s">
        <v>263</v>
      </c>
      <c r="F151" s="13" t="s">
        <v>234</v>
      </c>
      <c r="G151" s="13" t="s">
        <v>262</v>
      </c>
      <c r="H151" s="13" t="s">
        <v>261</v>
      </c>
      <c r="I151" s="13" t="s">
        <v>231</v>
      </c>
      <c r="J151" s="13" t="s">
        <v>260</v>
      </c>
      <c r="K151" s="13" t="s">
        <v>241</v>
      </c>
      <c r="L151" s="13" t="s">
        <v>228</v>
      </c>
      <c r="M151" s="13" t="s">
        <v>259</v>
      </c>
      <c r="N151" s="13" t="s">
        <v>258</v>
      </c>
      <c r="O151" s="13" t="s">
        <v>225</v>
      </c>
      <c r="P151" s="13" t="s">
        <v>93</v>
      </c>
    </row>
    <row r="152" spans="1:16">
      <c r="A152" s="13" t="s">
        <v>121</v>
      </c>
      <c r="B152" s="13" t="s">
        <v>257</v>
      </c>
      <c r="C152" s="13" t="s">
        <v>237</v>
      </c>
      <c r="D152" s="13" t="s">
        <v>236</v>
      </c>
      <c r="E152" s="13" t="s">
        <v>256</v>
      </c>
      <c r="F152" s="13" t="s">
        <v>255</v>
      </c>
      <c r="G152" s="13" t="s">
        <v>254</v>
      </c>
      <c r="H152" s="13" t="s">
        <v>232</v>
      </c>
      <c r="I152" s="13" t="s">
        <v>253</v>
      </c>
      <c r="J152" s="13" t="s">
        <v>252</v>
      </c>
      <c r="K152" s="13" t="s">
        <v>251</v>
      </c>
      <c r="L152" s="13" t="s">
        <v>228</v>
      </c>
      <c r="M152" s="13" t="s">
        <v>250</v>
      </c>
      <c r="N152" s="13" t="s">
        <v>226</v>
      </c>
      <c r="O152" s="13" t="s">
        <v>225</v>
      </c>
      <c r="P152" s="13" t="s">
        <v>93</v>
      </c>
    </row>
    <row r="153" spans="1:16">
      <c r="A153" s="13" t="s">
        <v>99</v>
      </c>
      <c r="B153" s="13" t="s">
        <v>249</v>
      </c>
      <c r="C153" s="13" t="s">
        <v>248</v>
      </c>
      <c r="D153" s="13" t="s">
        <v>247</v>
      </c>
      <c r="E153" s="13" t="s">
        <v>246</v>
      </c>
      <c r="F153" s="13" t="s">
        <v>245</v>
      </c>
      <c r="G153" s="13" t="s">
        <v>244</v>
      </c>
      <c r="H153" s="13" t="s">
        <v>243</v>
      </c>
      <c r="I153" s="13" t="s">
        <v>242</v>
      </c>
      <c r="J153" s="13" t="s">
        <v>230</v>
      </c>
      <c r="K153" s="13" t="s">
        <v>241</v>
      </c>
      <c r="L153" s="13" t="s">
        <v>240</v>
      </c>
      <c r="M153" s="13" t="s">
        <v>239</v>
      </c>
      <c r="N153" s="13" t="s">
        <v>226</v>
      </c>
      <c r="O153" s="13" t="s">
        <v>225</v>
      </c>
      <c r="P153" s="13" t="s">
        <v>98</v>
      </c>
    </row>
    <row r="154" spans="1:16">
      <c r="A154" s="13" t="s">
        <v>108</v>
      </c>
      <c r="B154" s="13" t="s">
        <v>238</v>
      </c>
      <c r="C154" s="13" t="s">
        <v>237</v>
      </c>
      <c r="D154" s="13" t="s">
        <v>236</v>
      </c>
      <c r="E154" s="13" t="s">
        <v>235</v>
      </c>
      <c r="F154" s="13" t="s">
        <v>234</v>
      </c>
      <c r="G154" s="13" t="s">
        <v>233</v>
      </c>
      <c r="H154" s="13" t="s">
        <v>232</v>
      </c>
      <c r="I154" s="13" t="s">
        <v>231</v>
      </c>
      <c r="J154" s="13" t="s">
        <v>230</v>
      </c>
      <c r="K154" s="13" t="s">
        <v>229</v>
      </c>
      <c r="L154" s="13" t="s">
        <v>228</v>
      </c>
      <c r="M154" s="13" t="s">
        <v>227</v>
      </c>
      <c r="N154" s="13" t="s">
        <v>226</v>
      </c>
      <c r="O154" s="13" t="s">
        <v>225</v>
      </c>
      <c r="P154" s="13" t="s">
        <v>98</v>
      </c>
    </row>
  </sheetData>
  <pageMargins left="0.70866141732283472" right="0.70866141732283472" top="0.74803149606299213" bottom="0.74803149606299213" header="0.31496062992125984" footer="0.31496062992125984"/>
  <pageSetup paperSize="9" scale="71" fitToHeight="3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58034-E2C2-E142-8C42-DF45CA1AF9CC}">
  <sheetPr>
    <pageSetUpPr fitToPage="1"/>
  </sheetPr>
  <dimension ref="A1:S37"/>
  <sheetViews>
    <sheetView workbookViewId="0">
      <selection sqref="A1:S37"/>
    </sheetView>
  </sheetViews>
  <sheetFormatPr baseColWidth="10" defaultRowHeight="15"/>
  <cols>
    <col min="1" max="1" width="18.6640625" style="22" bestFit="1" customWidth="1"/>
    <col min="2" max="2" width="7.5" style="22" bestFit="1" customWidth="1"/>
    <col min="3" max="3" width="8.5" style="22" bestFit="1" customWidth="1"/>
    <col min="4" max="4" width="11" style="22" bestFit="1" customWidth="1"/>
    <col min="5" max="5" width="15.5" style="22" bestFit="1" customWidth="1"/>
    <col min="6" max="6" width="18.83203125" style="22" customWidth="1"/>
    <col min="7" max="7" width="13.83203125" style="22" bestFit="1" customWidth="1"/>
    <col min="8" max="8" width="18.5" style="22" bestFit="1" customWidth="1"/>
    <col min="9" max="9" width="8.33203125" style="22" bestFit="1" customWidth="1"/>
    <col min="10" max="10" width="11.5" style="22" bestFit="1" customWidth="1"/>
    <col min="11" max="11" width="20.83203125" style="22" bestFit="1" customWidth="1"/>
    <col min="12" max="12" width="17.1640625" style="22" bestFit="1" customWidth="1"/>
    <col min="13" max="13" width="8.33203125" style="22" bestFit="1" customWidth="1"/>
    <col min="14" max="14" width="13.1640625" style="22" bestFit="1" customWidth="1"/>
    <col min="15" max="15" width="16.5" style="22" bestFit="1" customWidth="1"/>
    <col min="16" max="16" width="23.5" bestFit="1" customWidth="1"/>
    <col min="17" max="17" width="4.5" bestFit="1" customWidth="1"/>
    <col min="18" max="18" width="11.1640625" bestFit="1" customWidth="1"/>
    <col min="19" max="19" width="17.83203125" customWidth="1"/>
  </cols>
  <sheetData>
    <row r="1" spans="1:19">
      <c r="A1" s="26" t="s">
        <v>213</v>
      </c>
      <c r="B1" s="26" t="s">
        <v>343</v>
      </c>
      <c r="C1" s="26" t="s">
        <v>1</v>
      </c>
      <c r="D1" s="26" t="s">
        <v>452</v>
      </c>
      <c r="E1" s="26" t="s">
        <v>451</v>
      </c>
      <c r="F1" s="26" t="s">
        <v>450</v>
      </c>
      <c r="G1" s="26" t="s">
        <v>449</v>
      </c>
      <c r="H1" s="26" t="s">
        <v>448</v>
      </c>
      <c r="I1" s="26" t="s">
        <v>444</v>
      </c>
      <c r="J1" s="26" t="s">
        <v>447</v>
      </c>
      <c r="K1" s="26" t="s">
        <v>446</v>
      </c>
      <c r="L1" s="26" t="s">
        <v>445</v>
      </c>
      <c r="M1" s="26" t="s">
        <v>444</v>
      </c>
      <c r="N1" s="26" t="s">
        <v>443</v>
      </c>
      <c r="O1" s="26" t="s">
        <v>442</v>
      </c>
      <c r="P1" s="26" t="s">
        <v>441</v>
      </c>
      <c r="Q1" s="26" t="s">
        <v>440</v>
      </c>
      <c r="R1" s="26" t="s">
        <v>439</v>
      </c>
      <c r="S1" s="6" t="s">
        <v>438</v>
      </c>
    </row>
    <row r="2" spans="1:19">
      <c r="A2" s="12" t="s">
        <v>5</v>
      </c>
      <c r="B2" s="12" t="s">
        <v>309</v>
      </c>
      <c r="C2" s="12" t="s">
        <v>398</v>
      </c>
      <c r="D2" s="25" t="s">
        <v>360</v>
      </c>
      <c r="E2" s="12" t="s">
        <v>359</v>
      </c>
      <c r="F2" s="12" t="s">
        <v>437</v>
      </c>
      <c r="G2" s="12"/>
      <c r="H2" s="12"/>
      <c r="I2" s="12"/>
      <c r="J2" s="12" t="s">
        <v>364</v>
      </c>
      <c r="K2" s="12" t="s">
        <v>418</v>
      </c>
      <c r="L2" s="12"/>
      <c r="M2" s="12"/>
      <c r="N2" s="12"/>
      <c r="O2" s="12"/>
      <c r="P2" s="12" t="s">
        <v>424</v>
      </c>
      <c r="Q2" s="12" t="s">
        <v>357</v>
      </c>
      <c r="R2" s="12"/>
      <c r="S2" s="23"/>
    </row>
    <row r="3" spans="1:19">
      <c r="A3" s="12" t="s">
        <v>8</v>
      </c>
      <c r="B3" s="12" t="s">
        <v>309</v>
      </c>
      <c r="C3" s="12" t="s">
        <v>398</v>
      </c>
      <c r="D3" s="25" t="s">
        <v>360</v>
      </c>
      <c r="E3" s="12" t="s">
        <v>364</v>
      </c>
      <c r="F3" s="12" t="s">
        <v>436</v>
      </c>
      <c r="G3" s="12">
        <v>2.5</v>
      </c>
      <c r="H3" s="12"/>
      <c r="I3" s="12"/>
      <c r="J3" s="12" t="s">
        <v>364</v>
      </c>
      <c r="K3" s="12" t="s">
        <v>403</v>
      </c>
      <c r="L3" s="12"/>
      <c r="M3" s="12"/>
      <c r="N3" s="12"/>
      <c r="O3" s="12"/>
      <c r="P3" s="12" t="s">
        <v>377</v>
      </c>
      <c r="Q3" s="12"/>
      <c r="R3" s="12" t="s">
        <v>357</v>
      </c>
      <c r="S3" s="23"/>
    </row>
    <row r="4" spans="1:19">
      <c r="A4" s="12" t="s">
        <v>435</v>
      </c>
      <c r="B4" s="12" t="s">
        <v>309</v>
      </c>
      <c r="C4" s="12" t="s">
        <v>398</v>
      </c>
      <c r="D4" s="25" t="s">
        <v>360</v>
      </c>
      <c r="E4" s="12" t="s">
        <v>434</v>
      </c>
      <c r="F4" s="12" t="s">
        <v>433</v>
      </c>
      <c r="G4" s="12"/>
      <c r="H4" s="12">
        <v>0.66</v>
      </c>
      <c r="I4" s="12">
        <v>18.8</v>
      </c>
      <c r="J4" s="12" t="s">
        <v>395</v>
      </c>
      <c r="K4" s="12"/>
      <c r="L4" s="12">
        <v>1.2</v>
      </c>
      <c r="M4" s="12">
        <v>8.5500000000000007</v>
      </c>
      <c r="N4" s="12"/>
      <c r="O4" s="12" t="s">
        <v>432</v>
      </c>
      <c r="P4" s="12" t="s">
        <v>431</v>
      </c>
      <c r="Q4" s="12" t="s">
        <v>357</v>
      </c>
      <c r="R4" s="12"/>
      <c r="S4" s="23"/>
    </row>
    <row r="5" spans="1:19">
      <c r="A5" s="12" t="s">
        <v>142</v>
      </c>
      <c r="B5" s="12" t="s">
        <v>225</v>
      </c>
      <c r="C5" s="12" t="s">
        <v>398</v>
      </c>
      <c r="D5" s="25" t="s">
        <v>360</v>
      </c>
      <c r="E5" s="12" t="s">
        <v>364</v>
      </c>
      <c r="F5" s="12" t="s">
        <v>430</v>
      </c>
      <c r="G5" s="12"/>
      <c r="H5" s="12"/>
      <c r="I5" s="12"/>
      <c r="J5" s="12" t="s">
        <v>364</v>
      </c>
      <c r="K5" s="12" t="s">
        <v>429</v>
      </c>
      <c r="L5" s="12"/>
      <c r="M5" s="12"/>
      <c r="N5" s="12"/>
      <c r="O5" s="12"/>
      <c r="P5" s="12" t="s">
        <v>428</v>
      </c>
      <c r="Q5" s="12"/>
      <c r="R5" s="12" t="s">
        <v>357</v>
      </c>
      <c r="S5" s="23"/>
    </row>
    <row r="6" spans="1:19">
      <c r="A6" s="12" t="s">
        <v>308</v>
      </c>
      <c r="B6" s="12" t="s">
        <v>309</v>
      </c>
      <c r="C6" s="12" t="s">
        <v>398</v>
      </c>
      <c r="D6" s="25" t="s">
        <v>360</v>
      </c>
      <c r="E6" s="12" t="s">
        <v>364</v>
      </c>
      <c r="F6" s="12" t="s">
        <v>423</v>
      </c>
      <c r="G6" s="12"/>
      <c r="H6" s="12">
        <v>0.5</v>
      </c>
      <c r="I6" s="12"/>
      <c r="J6" s="12" t="s">
        <v>364</v>
      </c>
      <c r="K6" s="12" t="s">
        <v>427</v>
      </c>
      <c r="L6" s="12">
        <v>0.5</v>
      </c>
      <c r="M6" s="12"/>
      <c r="N6" s="12"/>
      <c r="O6" s="12"/>
      <c r="P6" s="12" t="s">
        <v>424</v>
      </c>
      <c r="Q6" s="12" t="s">
        <v>357</v>
      </c>
      <c r="R6" s="12"/>
      <c r="S6" s="23"/>
    </row>
    <row r="7" spans="1:19">
      <c r="A7" s="12" t="s">
        <v>308</v>
      </c>
      <c r="B7" s="12" t="s">
        <v>309</v>
      </c>
      <c r="C7" s="12" t="s">
        <v>398</v>
      </c>
      <c r="D7" s="25" t="s">
        <v>360</v>
      </c>
      <c r="E7" s="12" t="s">
        <v>364</v>
      </c>
      <c r="F7" s="12" t="s">
        <v>426</v>
      </c>
      <c r="G7" s="12"/>
      <c r="H7" s="12"/>
      <c r="I7" s="12"/>
      <c r="J7" s="12" t="s">
        <v>364</v>
      </c>
      <c r="K7" s="12" t="s">
        <v>425</v>
      </c>
      <c r="L7" s="12"/>
      <c r="M7" s="12"/>
      <c r="N7" s="12"/>
      <c r="O7" s="12"/>
      <c r="P7" s="12" t="s">
        <v>424</v>
      </c>
      <c r="Q7" s="12" t="s">
        <v>357</v>
      </c>
      <c r="R7" s="12"/>
      <c r="S7" s="23"/>
    </row>
    <row r="8" spans="1:19">
      <c r="A8" s="12" t="s">
        <v>144</v>
      </c>
      <c r="B8" s="12" t="s">
        <v>225</v>
      </c>
      <c r="C8" s="12" t="s">
        <v>398</v>
      </c>
      <c r="D8" s="25" t="s">
        <v>360</v>
      </c>
      <c r="E8" s="12" t="s">
        <v>364</v>
      </c>
      <c r="F8" s="12"/>
      <c r="G8" s="12">
        <v>3.2</v>
      </c>
      <c r="H8" s="12"/>
      <c r="I8" s="12"/>
      <c r="J8" s="12" t="s">
        <v>364</v>
      </c>
      <c r="K8" s="12" t="s">
        <v>423</v>
      </c>
      <c r="L8" s="12"/>
      <c r="M8" s="12"/>
      <c r="N8" s="12"/>
      <c r="O8" s="12"/>
      <c r="P8" s="12" t="s">
        <v>422</v>
      </c>
      <c r="Q8" s="12" t="s">
        <v>357</v>
      </c>
      <c r="R8" s="12"/>
      <c r="S8" s="23"/>
    </row>
    <row r="9" spans="1:19">
      <c r="A9" s="12" t="s">
        <v>14</v>
      </c>
      <c r="B9" s="12" t="s">
        <v>225</v>
      </c>
      <c r="C9" s="12" t="s">
        <v>398</v>
      </c>
      <c r="D9" s="25" t="s">
        <v>360</v>
      </c>
      <c r="E9" s="12" t="s">
        <v>359</v>
      </c>
      <c r="F9" s="12" t="s">
        <v>421</v>
      </c>
      <c r="G9" s="12">
        <v>6.07</v>
      </c>
      <c r="H9" s="12"/>
      <c r="I9" s="12"/>
      <c r="J9" s="12" t="s">
        <v>364</v>
      </c>
      <c r="K9" s="12" t="s">
        <v>420</v>
      </c>
      <c r="L9" s="12"/>
      <c r="M9" s="12"/>
      <c r="N9" s="12"/>
      <c r="O9" s="12"/>
      <c r="P9" s="12" t="s">
        <v>414</v>
      </c>
      <c r="Q9" s="12" t="s">
        <v>357</v>
      </c>
      <c r="R9" s="12" t="s">
        <v>357</v>
      </c>
      <c r="S9" s="23"/>
    </row>
    <row r="10" spans="1:19">
      <c r="A10" s="12" t="s">
        <v>16</v>
      </c>
      <c r="B10" s="12" t="s">
        <v>225</v>
      </c>
      <c r="C10" s="12" t="s">
        <v>398</v>
      </c>
      <c r="D10" s="25" t="s">
        <v>360</v>
      </c>
      <c r="E10" s="12" t="s">
        <v>364</v>
      </c>
      <c r="F10" s="12" t="s">
        <v>419</v>
      </c>
      <c r="G10" s="12"/>
      <c r="H10" s="12"/>
      <c r="I10" s="12"/>
      <c r="J10" s="12" t="s">
        <v>364</v>
      </c>
      <c r="K10" s="12" t="s">
        <v>418</v>
      </c>
      <c r="L10" s="12"/>
      <c r="M10" s="12"/>
      <c r="N10" s="12" t="s">
        <v>364</v>
      </c>
      <c r="O10" s="12" t="s">
        <v>417</v>
      </c>
      <c r="P10" s="12" t="s">
        <v>414</v>
      </c>
      <c r="Q10" s="12" t="s">
        <v>357</v>
      </c>
      <c r="R10" s="12"/>
      <c r="S10" s="23"/>
    </row>
    <row r="11" spans="1:19">
      <c r="A11" s="12" t="s">
        <v>305</v>
      </c>
      <c r="B11" s="12" t="s">
        <v>225</v>
      </c>
      <c r="C11" s="12" t="s">
        <v>398</v>
      </c>
      <c r="D11" s="25" t="s">
        <v>360</v>
      </c>
      <c r="E11" s="12" t="s">
        <v>364</v>
      </c>
      <c r="F11" s="12" t="s">
        <v>416</v>
      </c>
      <c r="G11" s="12"/>
      <c r="H11" s="12"/>
      <c r="I11" s="12"/>
      <c r="J11" s="12" t="s">
        <v>364</v>
      </c>
      <c r="K11" s="12" t="s">
        <v>412</v>
      </c>
      <c r="L11" s="12"/>
      <c r="M11" s="12"/>
      <c r="N11" s="161" t="s">
        <v>364</v>
      </c>
      <c r="O11" s="161" t="s">
        <v>415</v>
      </c>
      <c r="P11" s="161" t="s">
        <v>414</v>
      </c>
      <c r="Q11" s="12" t="s">
        <v>357</v>
      </c>
      <c r="R11" s="12"/>
      <c r="S11" s="23"/>
    </row>
    <row r="12" spans="1:19">
      <c r="A12" s="12" t="s">
        <v>305</v>
      </c>
      <c r="B12" s="12" t="s">
        <v>225</v>
      </c>
      <c r="C12" s="12" t="s">
        <v>398</v>
      </c>
      <c r="D12" s="25" t="s">
        <v>360</v>
      </c>
      <c r="E12" s="12" t="s">
        <v>364</v>
      </c>
      <c r="F12" s="12" t="s">
        <v>413</v>
      </c>
      <c r="G12" s="12"/>
      <c r="H12" s="12"/>
      <c r="I12" s="12"/>
      <c r="J12" s="12" t="s">
        <v>364</v>
      </c>
      <c r="K12" s="12" t="s">
        <v>412</v>
      </c>
      <c r="L12" s="12"/>
      <c r="M12" s="12"/>
      <c r="N12" s="161"/>
      <c r="O12" s="161"/>
      <c r="P12" s="161"/>
      <c r="Q12" s="12" t="s">
        <v>357</v>
      </c>
      <c r="R12" s="12"/>
      <c r="S12" s="23"/>
    </row>
    <row r="13" spans="1:19">
      <c r="A13" s="12" t="s">
        <v>102</v>
      </c>
      <c r="B13" s="12" t="s">
        <v>309</v>
      </c>
      <c r="C13" s="12" t="s">
        <v>398</v>
      </c>
      <c r="D13" s="25" t="s">
        <v>360</v>
      </c>
      <c r="E13" s="12" t="s">
        <v>364</v>
      </c>
      <c r="F13" s="12"/>
      <c r="G13" s="12">
        <v>1.6</v>
      </c>
      <c r="H13" s="12"/>
      <c r="I13" s="12"/>
      <c r="J13" s="12" t="s">
        <v>364</v>
      </c>
      <c r="K13" s="12" t="s">
        <v>411</v>
      </c>
      <c r="L13" s="12"/>
      <c r="M13" s="12"/>
      <c r="N13" s="12" t="s">
        <v>410</v>
      </c>
      <c r="O13" s="12"/>
      <c r="P13" s="12" t="s">
        <v>409</v>
      </c>
      <c r="Q13" s="12" t="s">
        <v>357</v>
      </c>
      <c r="R13" s="12"/>
      <c r="S13" s="23"/>
    </row>
    <row r="14" spans="1:19">
      <c r="A14" s="12" t="s">
        <v>11</v>
      </c>
      <c r="B14" s="12" t="s">
        <v>225</v>
      </c>
      <c r="C14" s="12" t="s">
        <v>398</v>
      </c>
      <c r="D14" s="25" t="s">
        <v>360</v>
      </c>
      <c r="E14" s="12" t="s">
        <v>359</v>
      </c>
      <c r="F14" s="12" t="s">
        <v>408</v>
      </c>
      <c r="G14" s="12">
        <v>2.5</v>
      </c>
      <c r="H14" s="12"/>
      <c r="I14" s="12"/>
      <c r="J14" s="12" t="s">
        <v>359</v>
      </c>
      <c r="K14" s="12" t="s">
        <v>407</v>
      </c>
      <c r="L14" s="12"/>
      <c r="M14" s="12"/>
      <c r="N14" s="12" t="s">
        <v>359</v>
      </c>
      <c r="O14" s="12" t="s">
        <v>406</v>
      </c>
      <c r="P14" s="12"/>
      <c r="Q14" s="12" t="s">
        <v>357</v>
      </c>
      <c r="R14" s="12" t="s">
        <v>357</v>
      </c>
      <c r="S14" s="23"/>
    </row>
    <row r="15" spans="1:19">
      <c r="A15" s="12" t="s">
        <v>40</v>
      </c>
      <c r="B15" s="12" t="s">
        <v>225</v>
      </c>
      <c r="C15" s="12" t="s">
        <v>398</v>
      </c>
      <c r="D15" s="25" t="s">
        <v>360</v>
      </c>
      <c r="E15" s="12" t="s">
        <v>359</v>
      </c>
      <c r="F15" s="12" t="s">
        <v>405</v>
      </c>
      <c r="G15" s="12"/>
      <c r="H15" s="12"/>
      <c r="I15" s="12"/>
      <c r="J15" s="12" t="s">
        <v>359</v>
      </c>
      <c r="K15" s="12" t="s">
        <v>404</v>
      </c>
      <c r="L15" s="12"/>
      <c r="M15" s="12"/>
      <c r="N15" s="12"/>
      <c r="O15" s="12"/>
      <c r="P15" s="12"/>
      <c r="Q15" s="12" t="s">
        <v>357</v>
      </c>
      <c r="R15" s="12"/>
      <c r="S15" s="23"/>
    </row>
    <row r="16" spans="1:19">
      <c r="A16" s="12" t="s">
        <v>13</v>
      </c>
      <c r="B16" s="12" t="s">
        <v>309</v>
      </c>
      <c r="C16" s="12" t="s">
        <v>398</v>
      </c>
      <c r="D16" s="25" t="s">
        <v>360</v>
      </c>
      <c r="E16" s="12"/>
      <c r="F16" s="12"/>
      <c r="G16" s="12"/>
      <c r="H16" s="12"/>
      <c r="I16" s="12"/>
      <c r="J16" s="12" t="s">
        <v>364</v>
      </c>
      <c r="K16" s="12" t="s">
        <v>403</v>
      </c>
      <c r="L16" s="12">
        <v>0.4</v>
      </c>
      <c r="M16" s="12"/>
      <c r="N16" s="12"/>
      <c r="O16" s="12"/>
      <c r="P16" s="12"/>
      <c r="Q16" s="12" t="s">
        <v>357</v>
      </c>
      <c r="R16" s="12"/>
      <c r="S16" s="23"/>
    </row>
    <row r="17" spans="1:19" ht="28">
      <c r="A17" s="12" t="s">
        <v>17</v>
      </c>
      <c r="B17" s="12" t="s">
        <v>309</v>
      </c>
      <c r="C17" s="12" t="s">
        <v>398</v>
      </c>
      <c r="D17" s="25" t="s">
        <v>360</v>
      </c>
      <c r="E17" s="12"/>
      <c r="F17" s="12"/>
      <c r="G17" s="12"/>
      <c r="H17" s="12"/>
      <c r="I17" s="12"/>
      <c r="J17" s="12" t="s">
        <v>402</v>
      </c>
      <c r="K17" s="12"/>
      <c r="L17" s="12">
        <v>1.8</v>
      </c>
      <c r="M17" s="12">
        <v>3.8</v>
      </c>
      <c r="N17" s="12"/>
      <c r="O17" s="12"/>
      <c r="P17" s="12"/>
      <c r="Q17" s="12" t="s">
        <v>357</v>
      </c>
      <c r="R17" s="12"/>
      <c r="S17" s="23" t="s">
        <v>401</v>
      </c>
    </row>
    <row r="18" spans="1:19">
      <c r="A18" s="12" t="s">
        <v>44</v>
      </c>
      <c r="B18" s="12" t="s">
        <v>225</v>
      </c>
      <c r="C18" s="12" t="s">
        <v>398</v>
      </c>
      <c r="D18" s="25" t="s">
        <v>360</v>
      </c>
      <c r="E18" s="12" t="s">
        <v>364</v>
      </c>
      <c r="F18" s="12" t="s">
        <v>400</v>
      </c>
      <c r="G18" s="12">
        <v>2.2000000000000002</v>
      </c>
      <c r="H18" s="12"/>
      <c r="I18" s="12"/>
      <c r="J18" s="12" t="s">
        <v>364</v>
      </c>
      <c r="K18" s="12" t="s">
        <v>399</v>
      </c>
      <c r="L18" s="12"/>
      <c r="M18" s="12"/>
      <c r="N18" s="12"/>
      <c r="O18" s="12"/>
      <c r="P18" s="12"/>
      <c r="Q18" s="12" t="s">
        <v>357</v>
      </c>
      <c r="R18" s="12"/>
      <c r="S18" s="23"/>
    </row>
    <row r="19" spans="1:19">
      <c r="A19" s="12" t="s">
        <v>44</v>
      </c>
      <c r="B19" s="12" t="s">
        <v>225</v>
      </c>
      <c r="C19" s="12" t="s">
        <v>398</v>
      </c>
      <c r="D19" s="25" t="s">
        <v>360</v>
      </c>
      <c r="E19" s="12" t="s">
        <v>364</v>
      </c>
      <c r="F19" s="12" t="s">
        <v>397</v>
      </c>
      <c r="G19" s="12"/>
      <c r="H19" s="12"/>
      <c r="I19" s="12"/>
      <c r="J19" s="12" t="s">
        <v>364</v>
      </c>
      <c r="K19" s="12" t="s">
        <v>396</v>
      </c>
      <c r="L19" s="12"/>
      <c r="M19" s="12"/>
      <c r="N19" s="12"/>
      <c r="O19" s="12"/>
      <c r="P19" s="12"/>
      <c r="Q19" s="12"/>
      <c r="R19" s="12" t="s">
        <v>357</v>
      </c>
      <c r="S19" s="23"/>
    </row>
    <row r="20" spans="1:19">
      <c r="A20" s="12" t="s">
        <v>50</v>
      </c>
      <c r="B20" s="12" t="s">
        <v>309</v>
      </c>
      <c r="C20" s="12" t="s">
        <v>394</v>
      </c>
      <c r="D20" s="25" t="s">
        <v>360</v>
      </c>
      <c r="E20" s="12"/>
      <c r="F20" s="12"/>
      <c r="G20" s="12"/>
      <c r="H20" s="12"/>
      <c r="I20" s="12"/>
      <c r="J20" s="12" t="s">
        <v>395</v>
      </c>
      <c r="K20" s="12"/>
      <c r="L20" s="12"/>
      <c r="M20" s="12">
        <v>10</v>
      </c>
      <c r="N20" s="12"/>
      <c r="O20" s="12"/>
      <c r="P20" s="12"/>
      <c r="Q20" s="12"/>
      <c r="R20" s="12"/>
      <c r="S20" s="23"/>
    </row>
    <row r="21" spans="1:19">
      <c r="A21" s="12" t="s">
        <v>51</v>
      </c>
      <c r="B21" s="12" t="s">
        <v>309</v>
      </c>
      <c r="C21" s="12" t="s">
        <v>394</v>
      </c>
      <c r="D21" s="25" t="s">
        <v>360</v>
      </c>
      <c r="E21" s="12" t="s">
        <v>364</v>
      </c>
      <c r="F21" s="12" t="s">
        <v>393</v>
      </c>
      <c r="G21" s="12">
        <v>1.4</v>
      </c>
      <c r="H21" s="12"/>
      <c r="I21" s="12"/>
      <c r="J21" s="12" t="s">
        <v>364</v>
      </c>
      <c r="K21" s="12" t="s">
        <v>392</v>
      </c>
      <c r="L21" s="12"/>
      <c r="M21" s="12"/>
      <c r="N21" s="12"/>
      <c r="O21" s="12"/>
      <c r="P21" s="12"/>
      <c r="Q21" s="12"/>
      <c r="R21" s="12"/>
      <c r="S21" s="23"/>
    </row>
    <row r="22" spans="1:19" ht="28">
      <c r="A22" s="12" t="s">
        <v>319</v>
      </c>
      <c r="B22" s="12" t="s">
        <v>309</v>
      </c>
      <c r="C22" s="12" t="s">
        <v>391</v>
      </c>
      <c r="D22" s="25"/>
      <c r="E22" s="12" t="s">
        <v>359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 t="s">
        <v>357</v>
      </c>
      <c r="R22" s="12"/>
      <c r="S22" s="23" t="s">
        <v>390</v>
      </c>
    </row>
    <row r="23" spans="1:19" ht="28">
      <c r="A23" s="12" t="s">
        <v>110</v>
      </c>
      <c r="B23" s="12" t="s">
        <v>225</v>
      </c>
      <c r="C23" s="12" t="s">
        <v>374</v>
      </c>
      <c r="D23" s="25" t="s">
        <v>360</v>
      </c>
      <c r="E23" s="23" t="s">
        <v>389</v>
      </c>
      <c r="F23" s="12" t="s">
        <v>388</v>
      </c>
      <c r="G23" s="12"/>
      <c r="H23" s="12"/>
      <c r="I23" s="12">
        <v>36</v>
      </c>
      <c r="J23" s="23" t="s">
        <v>387</v>
      </c>
      <c r="K23" s="12" t="s">
        <v>386</v>
      </c>
      <c r="L23" s="12">
        <v>1.5</v>
      </c>
      <c r="M23" s="12">
        <v>17.78</v>
      </c>
      <c r="N23" s="12"/>
      <c r="O23" s="12"/>
      <c r="P23" s="12"/>
      <c r="Q23" s="12" t="s">
        <v>357</v>
      </c>
      <c r="R23" s="12"/>
      <c r="S23" s="23"/>
    </row>
    <row r="24" spans="1:19">
      <c r="A24" s="12" t="s">
        <v>110</v>
      </c>
      <c r="B24" s="12" t="s">
        <v>225</v>
      </c>
      <c r="C24" s="12" t="s">
        <v>374</v>
      </c>
      <c r="D24" s="25" t="s">
        <v>360</v>
      </c>
      <c r="E24" s="12" t="s">
        <v>385</v>
      </c>
      <c r="F24" s="12"/>
      <c r="G24" s="12"/>
      <c r="H24" s="12"/>
      <c r="I24" s="12"/>
      <c r="J24" s="12" t="s">
        <v>385</v>
      </c>
      <c r="K24" s="12" t="s">
        <v>384</v>
      </c>
      <c r="L24" s="12"/>
      <c r="M24" s="12"/>
      <c r="N24" s="12"/>
      <c r="O24" s="12"/>
      <c r="P24" s="12"/>
      <c r="Q24" s="12" t="s">
        <v>357</v>
      </c>
      <c r="R24" s="12"/>
      <c r="S24" s="23"/>
    </row>
    <row r="25" spans="1:19">
      <c r="A25" s="12" t="s">
        <v>110</v>
      </c>
      <c r="B25" s="12" t="s">
        <v>225</v>
      </c>
      <c r="C25" s="12" t="s">
        <v>374</v>
      </c>
      <c r="D25" s="25" t="s">
        <v>360</v>
      </c>
      <c r="E25" s="12" t="s">
        <v>385</v>
      </c>
      <c r="F25" s="12"/>
      <c r="G25" s="12"/>
      <c r="H25" s="12"/>
      <c r="I25" s="12"/>
      <c r="J25" s="12" t="s">
        <v>385</v>
      </c>
      <c r="K25" s="12" t="s">
        <v>384</v>
      </c>
      <c r="L25" s="12"/>
      <c r="M25" s="12"/>
      <c r="N25" s="12"/>
      <c r="O25" s="12"/>
      <c r="P25" s="12"/>
      <c r="Q25" s="12" t="s">
        <v>357</v>
      </c>
      <c r="R25" s="12"/>
      <c r="S25" s="23"/>
    </row>
    <row r="26" spans="1:19">
      <c r="A26" s="12" t="s">
        <v>71</v>
      </c>
      <c r="B26" s="12" t="s">
        <v>225</v>
      </c>
      <c r="C26" s="12" t="s">
        <v>374</v>
      </c>
      <c r="D26" s="25"/>
      <c r="E26" s="12" t="s">
        <v>383</v>
      </c>
      <c r="F26" s="12"/>
      <c r="G26" s="12"/>
      <c r="H26" s="12"/>
      <c r="I26" s="12">
        <v>95</v>
      </c>
      <c r="J26" s="12"/>
      <c r="K26" s="12"/>
      <c r="L26" s="12"/>
      <c r="M26" s="12"/>
      <c r="N26" s="12"/>
      <c r="O26" s="12"/>
      <c r="P26" s="12" t="s">
        <v>382</v>
      </c>
      <c r="Q26" s="12" t="s">
        <v>357</v>
      </c>
      <c r="R26" s="12"/>
      <c r="S26" s="23"/>
    </row>
    <row r="27" spans="1:19">
      <c r="A27" s="12" t="s">
        <v>71</v>
      </c>
      <c r="B27" s="12" t="s">
        <v>225</v>
      </c>
      <c r="C27" s="12" t="s">
        <v>374</v>
      </c>
      <c r="D27" s="25"/>
      <c r="E27" s="12" t="s">
        <v>359</v>
      </c>
      <c r="F27" s="12" t="s">
        <v>381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 t="s">
        <v>357</v>
      </c>
      <c r="R27" s="12"/>
      <c r="S27" s="23"/>
    </row>
    <row r="28" spans="1:19">
      <c r="A28" s="12" t="s">
        <v>71</v>
      </c>
      <c r="B28" s="12" t="s">
        <v>225</v>
      </c>
      <c r="C28" s="12" t="s">
        <v>374</v>
      </c>
      <c r="D28" s="25" t="s">
        <v>360</v>
      </c>
      <c r="E28" s="12" t="s">
        <v>359</v>
      </c>
      <c r="F28" s="12" t="s">
        <v>380</v>
      </c>
      <c r="G28" s="12"/>
      <c r="H28" s="12"/>
      <c r="I28" s="12"/>
      <c r="J28" s="12" t="s">
        <v>364</v>
      </c>
      <c r="K28" s="12" t="s">
        <v>379</v>
      </c>
      <c r="L28" s="12"/>
      <c r="M28" s="12"/>
      <c r="N28" s="12" t="s">
        <v>378</v>
      </c>
      <c r="O28" s="12"/>
      <c r="P28" s="12" t="s">
        <v>377</v>
      </c>
      <c r="Q28" s="12" t="s">
        <v>357</v>
      </c>
      <c r="R28" s="12"/>
      <c r="S28" s="23"/>
    </row>
    <row r="29" spans="1:19">
      <c r="A29" s="12" t="s">
        <v>81</v>
      </c>
      <c r="B29" s="12" t="s">
        <v>225</v>
      </c>
      <c r="C29" s="12" t="s">
        <v>374</v>
      </c>
      <c r="D29" s="25" t="s">
        <v>360</v>
      </c>
      <c r="E29" s="12" t="s">
        <v>364</v>
      </c>
      <c r="F29" s="12" t="s">
        <v>376</v>
      </c>
      <c r="G29" s="12"/>
      <c r="H29" s="12"/>
      <c r="I29" s="12"/>
      <c r="J29" s="12" t="s">
        <v>364</v>
      </c>
      <c r="K29" s="12"/>
      <c r="L29" s="12"/>
      <c r="M29" s="12"/>
      <c r="N29" s="12" t="s">
        <v>359</v>
      </c>
      <c r="O29" s="12" t="s">
        <v>375</v>
      </c>
      <c r="P29" s="12"/>
      <c r="Q29" s="12" t="s">
        <v>357</v>
      </c>
      <c r="R29" s="12"/>
      <c r="S29" s="23"/>
    </row>
    <row r="30" spans="1:19">
      <c r="A30" s="12" t="s">
        <v>180</v>
      </c>
      <c r="B30" s="12" t="s">
        <v>309</v>
      </c>
      <c r="C30" s="12" t="s">
        <v>374</v>
      </c>
      <c r="D30" s="25" t="s">
        <v>360</v>
      </c>
      <c r="E30" s="12" t="s">
        <v>364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23"/>
    </row>
    <row r="31" spans="1:19">
      <c r="A31" s="12" t="s">
        <v>131</v>
      </c>
      <c r="B31" s="12" t="s">
        <v>309</v>
      </c>
      <c r="C31" s="12" t="s">
        <v>361</v>
      </c>
      <c r="D31" s="25" t="s">
        <v>360</v>
      </c>
      <c r="E31" s="12"/>
      <c r="F31" s="12"/>
      <c r="G31" s="12"/>
      <c r="H31" s="12"/>
      <c r="I31" s="12"/>
      <c r="J31" s="12" t="s">
        <v>359</v>
      </c>
      <c r="K31" s="12" t="s">
        <v>373</v>
      </c>
      <c r="L31" s="12"/>
      <c r="M31" s="12"/>
      <c r="N31" s="12"/>
      <c r="O31" s="12"/>
      <c r="P31" s="12"/>
      <c r="Q31" s="12"/>
      <c r="R31" s="12"/>
      <c r="S31" s="23"/>
    </row>
    <row r="32" spans="1:19">
      <c r="A32" s="12" t="s">
        <v>118</v>
      </c>
      <c r="B32" s="12" t="s">
        <v>225</v>
      </c>
      <c r="C32" s="12" t="s">
        <v>361</v>
      </c>
      <c r="D32" s="25" t="s">
        <v>360</v>
      </c>
      <c r="E32" s="12" t="s">
        <v>364</v>
      </c>
      <c r="F32" s="12" t="s">
        <v>372</v>
      </c>
      <c r="G32" s="12">
        <v>2.4</v>
      </c>
      <c r="H32" s="12"/>
      <c r="I32" s="12"/>
      <c r="J32" s="12" t="s">
        <v>364</v>
      </c>
      <c r="K32" s="12" t="s">
        <v>371</v>
      </c>
      <c r="L32" s="12"/>
      <c r="M32" s="12"/>
      <c r="N32" s="12"/>
      <c r="O32" s="12"/>
      <c r="P32" s="12"/>
      <c r="Q32" s="12" t="s">
        <v>357</v>
      </c>
      <c r="R32" s="12"/>
      <c r="S32" s="23"/>
    </row>
    <row r="33" spans="1:19">
      <c r="A33" s="12" t="s">
        <v>118</v>
      </c>
      <c r="B33" s="12" t="s">
        <v>225</v>
      </c>
      <c r="C33" s="12" t="s">
        <v>361</v>
      </c>
      <c r="D33" s="25" t="s">
        <v>360</v>
      </c>
      <c r="E33" s="12" t="s">
        <v>364</v>
      </c>
      <c r="F33" s="12" t="s">
        <v>370</v>
      </c>
      <c r="G33" s="12">
        <v>2.1</v>
      </c>
      <c r="H33" s="12"/>
      <c r="I33" s="12"/>
      <c r="J33" s="12" t="s">
        <v>364</v>
      </c>
      <c r="K33" s="12" t="s">
        <v>369</v>
      </c>
      <c r="L33" s="12"/>
      <c r="M33" s="12"/>
      <c r="N33" s="12"/>
      <c r="O33" s="12"/>
      <c r="P33" s="12"/>
      <c r="Q33" s="12" t="s">
        <v>357</v>
      </c>
      <c r="R33" s="12"/>
      <c r="S33" s="23"/>
    </row>
    <row r="34" spans="1:19">
      <c r="A34" s="12" t="s">
        <v>118</v>
      </c>
      <c r="B34" s="12" t="s">
        <v>225</v>
      </c>
      <c r="C34" s="12" t="s">
        <v>361</v>
      </c>
      <c r="D34" s="12" t="s">
        <v>368</v>
      </c>
      <c r="E34" s="12"/>
      <c r="F34" s="12" t="s">
        <v>367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 t="s">
        <v>357</v>
      </c>
      <c r="R34" s="12"/>
      <c r="S34" s="23"/>
    </row>
    <row r="35" spans="1:19">
      <c r="A35" s="12" t="s">
        <v>130</v>
      </c>
      <c r="B35" s="12" t="s">
        <v>225</v>
      </c>
      <c r="C35" s="12" t="s">
        <v>361</v>
      </c>
      <c r="D35" s="162" t="s">
        <v>366</v>
      </c>
      <c r="E35" s="162"/>
      <c r="F35" s="162"/>
      <c r="G35" s="162"/>
      <c r="H35" s="12"/>
      <c r="I35" s="12"/>
      <c r="J35" s="12"/>
      <c r="K35" s="12"/>
      <c r="L35" s="12"/>
      <c r="M35" s="12"/>
      <c r="N35" s="12"/>
      <c r="O35" s="12"/>
      <c r="P35" s="12" t="s">
        <v>365</v>
      </c>
      <c r="Q35" s="12" t="s">
        <v>357</v>
      </c>
      <c r="R35" s="12"/>
      <c r="S35" s="23"/>
    </row>
    <row r="36" spans="1:19">
      <c r="A36" s="12" t="s">
        <v>130</v>
      </c>
      <c r="B36" s="12" t="s">
        <v>225</v>
      </c>
      <c r="C36" s="12" t="s">
        <v>361</v>
      </c>
      <c r="D36" s="25" t="s">
        <v>360</v>
      </c>
      <c r="E36" s="12" t="s">
        <v>364</v>
      </c>
      <c r="F36" s="12"/>
      <c r="G36" s="12">
        <v>3.2</v>
      </c>
      <c r="H36" s="12"/>
      <c r="I36" s="12"/>
      <c r="J36" s="12" t="s">
        <v>364</v>
      </c>
      <c r="K36" s="12" t="s">
        <v>363</v>
      </c>
      <c r="L36" s="12"/>
      <c r="M36" s="12"/>
      <c r="N36" s="12"/>
      <c r="O36" s="12" t="s">
        <v>362</v>
      </c>
      <c r="P36" s="12"/>
      <c r="Q36" s="12" t="s">
        <v>357</v>
      </c>
      <c r="R36" s="12"/>
      <c r="S36" s="23"/>
    </row>
    <row r="37" spans="1:19">
      <c r="A37" s="12" t="s">
        <v>121</v>
      </c>
      <c r="B37" s="12" t="s">
        <v>225</v>
      </c>
      <c r="C37" s="12" t="s">
        <v>361</v>
      </c>
      <c r="D37" s="25" t="s">
        <v>360</v>
      </c>
      <c r="E37" s="12" t="s">
        <v>359</v>
      </c>
      <c r="F37" s="12"/>
      <c r="G37" s="12">
        <v>2.6</v>
      </c>
      <c r="H37" s="12"/>
      <c r="I37" s="12"/>
      <c r="J37" s="12" t="s">
        <v>359</v>
      </c>
      <c r="K37" s="12" t="s">
        <v>358</v>
      </c>
      <c r="L37" s="12"/>
      <c r="M37" s="12"/>
      <c r="N37" s="12"/>
      <c r="O37" s="12"/>
      <c r="P37" s="24"/>
      <c r="Q37" s="12" t="s">
        <v>357</v>
      </c>
      <c r="R37" s="12"/>
      <c r="S37" s="23"/>
    </row>
  </sheetData>
  <mergeCells count="4">
    <mergeCell ref="N11:N12"/>
    <mergeCell ref="O11:O12"/>
    <mergeCell ref="D35:G35"/>
    <mergeCell ref="P11:P1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352B4-1348-9746-B543-D1D042752AC8}">
  <sheetPr>
    <pageSetUpPr fitToPage="1"/>
  </sheetPr>
  <dimension ref="A1:P117"/>
  <sheetViews>
    <sheetView workbookViewId="0">
      <selection activeCell="B1" sqref="B1:P11"/>
    </sheetView>
  </sheetViews>
  <sheetFormatPr baseColWidth="10" defaultRowHeight="15"/>
  <cols>
    <col min="1" max="1" width="3.33203125" bestFit="1" customWidth="1"/>
    <col min="2" max="2" width="37.1640625" bestFit="1" customWidth="1"/>
    <col min="3" max="3" width="8.5" bestFit="1" customWidth="1"/>
    <col min="4" max="5" width="8.33203125" bestFit="1" customWidth="1"/>
    <col min="6" max="6" width="5.83203125" bestFit="1" customWidth="1"/>
    <col min="7" max="7" width="8.83203125" customWidth="1"/>
    <col min="8" max="8" width="8.33203125" bestFit="1" customWidth="1"/>
    <col min="9" max="9" width="6.33203125" bestFit="1" customWidth="1"/>
    <col min="10" max="10" width="9" bestFit="1" customWidth="1"/>
    <col min="11" max="11" width="13.83203125" bestFit="1" customWidth="1"/>
    <col min="12" max="12" width="13.1640625" bestFit="1" customWidth="1"/>
    <col min="13" max="13" width="18.33203125" bestFit="1" customWidth="1"/>
    <col min="14" max="14" width="25.5" bestFit="1" customWidth="1"/>
    <col min="15" max="15" width="13.1640625" bestFit="1" customWidth="1"/>
    <col min="16" max="16" width="4.5" bestFit="1" customWidth="1"/>
  </cols>
  <sheetData>
    <row r="1" spans="1:16" ht="28">
      <c r="A1" s="31"/>
      <c r="B1" s="6" t="s">
        <v>2</v>
      </c>
      <c r="C1" s="6" t="s">
        <v>1</v>
      </c>
      <c r="D1" s="6" t="s">
        <v>664</v>
      </c>
      <c r="E1" s="6" t="s">
        <v>663</v>
      </c>
      <c r="F1" s="6" t="s">
        <v>662</v>
      </c>
      <c r="G1" s="6" t="s">
        <v>661</v>
      </c>
      <c r="H1" s="6" t="s">
        <v>660</v>
      </c>
      <c r="I1" s="6" t="s">
        <v>659</v>
      </c>
      <c r="J1" s="6" t="s">
        <v>658</v>
      </c>
      <c r="K1" s="6" t="s">
        <v>657</v>
      </c>
      <c r="L1" s="6" t="s">
        <v>656</v>
      </c>
      <c r="M1" s="6" t="s">
        <v>655</v>
      </c>
      <c r="N1" s="163" t="s">
        <v>654</v>
      </c>
      <c r="O1" s="163"/>
      <c r="P1" s="6" t="s">
        <v>440</v>
      </c>
    </row>
    <row r="2" spans="1:16" s="30" customFormat="1">
      <c r="A2" s="164" t="s">
        <v>653</v>
      </c>
      <c r="B2" s="13" t="s">
        <v>144</v>
      </c>
      <c r="C2" s="13" t="s">
        <v>398</v>
      </c>
      <c r="D2" s="13"/>
      <c r="E2" s="13">
        <v>81</v>
      </c>
      <c r="F2" s="13">
        <f>E2/2</f>
        <v>40.5</v>
      </c>
      <c r="G2" s="13"/>
      <c r="H2" s="13"/>
      <c r="I2" s="13"/>
      <c r="J2" s="13"/>
      <c r="K2" s="13"/>
      <c r="L2" s="13" t="s">
        <v>652</v>
      </c>
      <c r="M2" s="13"/>
      <c r="N2" s="13"/>
      <c r="O2" s="13"/>
      <c r="P2" s="13" t="s">
        <v>633</v>
      </c>
    </row>
    <row r="3" spans="1:16" s="30" customFormat="1">
      <c r="A3" s="164"/>
      <c r="B3" s="13" t="s">
        <v>16</v>
      </c>
      <c r="C3" s="13" t="s">
        <v>398</v>
      </c>
      <c r="D3" s="13"/>
      <c r="E3" s="13"/>
      <c r="F3" s="13"/>
      <c r="G3" s="13">
        <v>10.26</v>
      </c>
      <c r="H3" s="13"/>
      <c r="I3" s="13"/>
      <c r="J3" s="13"/>
      <c r="K3" s="13"/>
      <c r="L3" s="13" t="s">
        <v>641</v>
      </c>
      <c r="M3" s="13" t="s">
        <v>651</v>
      </c>
      <c r="N3" s="13"/>
      <c r="O3" s="13" t="s">
        <v>635</v>
      </c>
      <c r="P3" s="13" t="s">
        <v>633</v>
      </c>
    </row>
    <row r="4" spans="1:16">
      <c r="A4" s="164"/>
      <c r="B4" s="13" t="s">
        <v>650</v>
      </c>
      <c r="C4" s="13" t="s">
        <v>394</v>
      </c>
      <c r="D4" s="13"/>
      <c r="E4" s="13">
        <v>92.7</v>
      </c>
      <c r="F4" s="13">
        <f>E4/2</f>
        <v>46.35</v>
      </c>
      <c r="G4" s="13"/>
      <c r="H4" s="13"/>
      <c r="I4" s="13"/>
      <c r="J4" s="13"/>
      <c r="K4" s="13"/>
      <c r="L4" s="13"/>
      <c r="M4" s="13"/>
      <c r="N4" s="13" t="s">
        <v>649</v>
      </c>
      <c r="O4" s="13"/>
      <c r="P4" s="13"/>
    </row>
    <row r="5" spans="1:16">
      <c r="A5" s="164"/>
      <c r="B5" s="13" t="s">
        <v>648</v>
      </c>
      <c r="C5" s="13" t="s">
        <v>391</v>
      </c>
      <c r="D5" s="13"/>
      <c r="E5" s="13">
        <v>80</v>
      </c>
      <c r="F5" s="13">
        <f>E5/2</f>
        <v>40</v>
      </c>
      <c r="G5" s="13"/>
      <c r="H5" s="13"/>
      <c r="I5" s="13"/>
      <c r="J5" s="13"/>
      <c r="K5" s="13"/>
      <c r="L5" s="13"/>
      <c r="M5" s="13" t="s">
        <v>647</v>
      </c>
      <c r="N5" s="13"/>
      <c r="O5" s="13"/>
      <c r="P5" s="13"/>
    </row>
    <row r="6" spans="1:16">
      <c r="A6" s="164"/>
      <c r="B6" s="13" t="s">
        <v>110</v>
      </c>
      <c r="C6" s="13" t="s">
        <v>374</v>
      </c>
      <c r="D6" s="13"/>
      <c r="E6" s="13"/>
      <c r="F6" s="13"/>
      <c r="G6" s="13">
        <v>50</v>
      </c>
      <c r="H6" s="13">
        <v>70</v>
      </c>
      <c r="I6" s="13"/>
      <c r="J6" s="13"/>
      <c r="K6" s="13"/>
      <c r="L6" s="13" t="s">
        <v>646</v>
      </c>
      <c r="M6" s="13" t="s">
        <v>645</v>
      </c>
      <c r="N6" s="13"/>
      <c r="O6" s="13"/>
      <c r="P6" s="13"/>
    </row>
    <row r="7" spans="1:16">
      <c r="A7" s="164"/>
      <c r="B7" s="13" t="s">
        <v>644</v>
      </c>
      <c r="C7" s="13" t="s">
        <v>374</v>
      </c>
      <c r="D7" s="13"/>
      <c r="E7" s="13">
        <v>75</v>
      </c>
      <c r="F7" s="13">
        <f>E7/2</f>
        <v>37.5</v>
      </c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16">
      <c r="A8" s="164"/>
      <c r="B8" s="13" t="s">
        <v>71</v>
      </c>
      <c r="C8" s="13" t="s">
        <v>374</v>
      </c>
      <c r="D8" s="13"/>
      <c r="E8" s="13">
        <v>85</v>
      </c>
      <c r="F8" s="13">
        <f>E8/2</f>
        <v>42.5</v>
      </c>
      <c r="G8" s="13"/>
      <c r="H8" s="13"/>
      <c r="I8" s="13"/>
      <c r="J8" s="13"/>
      <c r="K8" s="13"/>
      <c r="L8" s="13" t="s">
        <v>641</v>
      </c>
      <c r="M8" s="13" t="s">
        <v>643</v>
      </c>
      <c r="N8" s="13"/>
      <c r="O8" s="13"/>
      <c r="P8" s="13" t="s">
        <v>633</v>
      </c>
    </row>
    <row r="9" spans="1:16">
      <c r="A9" s="164"/>
      <c r="B9" s="13" t="s">
        <v>642</v>
      </c>
      <c r="C9" s="13" t="s">
        <v>374</v>
      </c>
      <c r="D9" s="13"/>
      <c r="E9" s="13">
        <v>30</v>
      </c>
      <c r="F9" s="13">
        <f>E9/2</f>
        <v>15</v>
      </c>
      <c r="G9" s="13">
        <v>8</v>
      </c>
      <c r="H9" s="13"/>
      <c r="I9" s="13"/>
      <c r="J9" s="13"/>
      <c r="K9" s="13"/>
      <c r="L9" s="13" t="s">
        <v>641</v>
      </c>
      <c r="M9" s="13" t="s">
        <v>640</v>
      </c>
      <c r="N9" s="13"/>
      <c r="O9" s="13"/>
      <c r="P9" s="13" t="s">
        <v>633</v>
      </c>
    </row>
    <row r="10" spans="1:16">
      <c r="A10" s="164"/>
      <c r="B10" s="13" t="s">
        <v>118</v>
      </c>
      <c r="C10" s="13" t="s">
        <v>361</v>
      </c>
      <c r="D10" s="160" t="s">
        <v>639</v>
      </c>
      <c r="E10" s="160"/>
      <c r="F10" s="160"/>
      <c r="G10" s="160"/>
      <c r="H10" s="29"/>
      <c r="I10" s="29"/>
      <c r="J10" s="29"/>
      <c r="K10" s="13"/>
      <c r="L10" s="13" t="s">
        <v>638</v>
      </c>
      <c r="M10" s="13" t="s">
        <v>637</v>
      </c>
      <c r="N10" s="13" t="s">
        <v>636</v>
      </c>
      <c r="O10" s="13" t="s">
        <v>635</v>
      </c>
      <c r="P10" s="13" t="s">
        <v>633</v>
      </c>
    </row>
    <row r="11" spans="1:16">
      <c r="A11" s="164"/>
      <c r="B11" s="13" t="s">
        <v>121</v>
      </c>
      <c r="C11" s="13" t="s">
        <v>361</v>
      </c>
      <c r="D11" s="13"/>
      <c r="E11" s="13">
        <v>80</v>
      </c>
      <c r="F11" s="13">
        <f t="shared" ref="F11:F42" si="0">E11/2</f>
        <v>40</v>
      </c>
      <c r="G11" s="13"/>
      <c r="H11" s="13"/>
      <c r="I11" s="13"/>
      <c r="J11" s="13"/>
      <c r="K11" s="13"/>
      <c r="L11" s="13" t="s">
        <v>634</v>
      </c>
      <c r="M11" s="13" t="s">
        <v>471</v>
      </c>
      <c r="N11" s="13"/>
      <c r="O11" s="13"/>
      <c r="P11" s="13" t="s">
        <v>633</v>
      </c>
    </row>
    <row r="12" spans="1:16">
      <c r="A12" s="164" t="s">
        <v>632</v>
      </c>
      <c r="B12" s="13" t="s">
        <v>631</v>
      </c>
      <c r="C12" s="13"/>
      <c r="D12" s="13"/>
      <c r="E12" s="13">
        <v>86</v>
      </c>
      <c r="F12" s="13">
        <f t="shared" si="0"/>
        <v>43</v>
      </c>
      <c r="G12" s="13"/>
      <c r="H12" s="13"/>
      <c r="I12" s="13"/>
      <c r="J12" s="13"/>
      <c r="K12" s="13" t="s">
        <v>630</v>
      </c>
      <c r="L12" s="13"/>
      <c r="M12" s="13"/>
      <c r="N12" s="13"/>
      <c r="O12" s="13"/>
      <c r="P12" s="27"/>
    </row>
    <row r="13" spans="1:16">
      <c r="A13" s="164"/>
      <c r="B13" s="13" t="s">
        <v>629</v>
      </c>
      <c r="C13" s="13"/>
      <c r="D13" s="13"/>
      <c r="E13" s="13">
        <v>73</v>
      </c>
      <c r="F13" s="13">
        <f t="shared" si="0"/>
        <v>36.5</v>
      </c>
      <c r="G13" s="13"/>
      <c r="H13" s="13"/>
      <c r="I13" s="13"/>
      <c r="J13" s="13"/>
      <c r="K13" s="13" t="s">
        <v>628</v>
      </c>
      <c r="L13" s="13" t="s">
        <v>605</v>
      </c>
      <c r="M13" s="13"/>
      <c r="N13" s="13"/>
      <c r="O13" s="13"/>
      <c r="P13" s="27"/>
    </row>
    <row r="14" spans="1:16">
      <c r="A14" s="164"/>
      <c r="B14" s="13" t="s">
        <v>627</v>
      </c>
      <c r="C14" s="13"/>
      <c r="D14" s="13"/>
      <c r="E14" s="13">
        <v>80</v>
      </c>
      <c r="F14" s="13">
        <f t="shared" si="0"/>
        <v>40</v>
      </c>
      <c r="G14" s="13"/>
      <c r="H14" s="13"/>
      <c r="I14" s="13"/>
      <c r="J14" s="13"/>
      <c r="K14" s="13"/>
      <c r="L14" s="13"/>
      <c r="M14" s="13" t="s">
        <v>466</v>
      </c>
      <c r="N14" s="13" t="s">
        <v>465</v>
      </c>
      <c r="O14" s="13"/>
      <c r="P14" s="27"/>
    </row>
    <row r="15" spans="1:16">
      <c r="A15" s="164"/>
      <c r="B15" s="13" t="s">
        <v>626</v>
      </c>
      <c r="C15" s="13"/>
      <c r="D15" s="13"/>
      <c r="E15" s="13"/>
      <c r="F15" s="13">
        <f t="shared" si="0"/>
        <v>0</v>
      </c>
      <c r="G15" s="13"/>
      <c r="H15" s="13"/>
      <c r="I15" s="13"/>
      <c r="J15" s="13"/>
      <c r="K15" s="13"/>
      <c r="L15" s="13"/>
      <c r="M15" s="13" t="s">
        <v>454</v>
      </c>
      <c r="N15" s="13"/>
      <c r="O15" s="13"/>
      <c r="P15" s="27"/>
    </row>
    <row r="16" spans="1:16">
      <c r="A16" s="164"/>
      <c r="B16" s="13" t="s">
        <v>625</v>
      </c>
      <c r="C16" s="13"/>
      <c r="D16" s="13"/>
      <c r="E16" s="13"/>
      <c r="F16" s="13">
        <f t="shared" si="0"/>
        <v>0</v>
      </c>
      <c r="G16" s="13"/>
      <c r="H16" s="13"/>
      <c r="I16" s="13"/>
      <c r="J16" s="13"/>
      <c r="K16" s="13"/>
      <c r="L16" s="13"/>
      <c r="M16" s="13" t="s">
        <v>454</v>
      </c>
      <c r="N16" s="13"/>
      <c r="O16" s="13"/>
      <c r="P16" s="27"/>
    </row>
    <row r="17" spans="1:16">
      <c r="A17" s="164"/>
      <c r="B17" s="13" t="s">
        <v>624</v>
      </c>
      <c r="C17" s="13"/>
      <c r="D17" s="13"/>
      <c r="E17" s="13">
        <v>65</v>
      </c>
      <c r="F17" s="13">
        <f t="shared" si="0"/>
        <v>32.5</v>
      </c>
      <c r="G17" s="13"/>
      <c r="H17" s="13"/>
      <c r="I17" s="13">
        <v>65</v>
      </c>
      <c r="J17" s="13"/>
      <c r="K17" s="13"/>
      <c r="L17" s="13"/>
      <c r="M17" s="13" t="s">
        <v>471</v>
      </c>
      <c r="N17" s="13"/>
      <c r="O17" s="13"/>
      <c r="P17" s="27"/>
    </row>
    <row r="18" spans="1:16">
      <c r="A18" s="164"/>
      <c r="B18" s="13" t="s">
        <v>623</v>
      </c>
      <c r="C18" s="13"/>
      <c r="D18" s="13"/>
      <c r="E18" s="13"/>
      <c r="F18" s="13">
        <f t="shared" si="0"/>
        <v>0</v>
      </c>
      <c r="G18" s="13"/>
      <c r="H18" s="13"/>
      <c r="I18" s="13"/>
      <c r="J18" s="13"/>
      <c r="K18" s="13"/>
      <c r="L18" s="13"/>
      <c r="M18" s="13" t="s">
        <v>454</v>
      </c>
      <c r="N18" s="13" t="s">
        <v>622</v>
      </c>
      <c r="O18" s="13"/>
      <c r="P18" s="27"/>
    </row>
    <row r="19" spans="1:16">
      <c r="A19" s="164"/>
      <c r="B19" s="13" t="s">
        <v>621</v>
      </c>
      <c r="C19" s="13"/>
      <c r="D19" s="13"/>
      <c r="E19" s="13">
        <v>68</v>
      </c>
      <c r="F19" s="13">
        <f t="shared" si="0"/>
        <v>34</v>
      </c>
      <c r="G19" s="13"/>
      <c r="H19" s="13"/>
      <c r="I19" s="13"/>
      <c r="J19" s="13"/>
      <c r="K19" s="13"/>
      <c r="L19" s="13"/>
      <c r="M19" s="13" t="s">
        <v>454</v>
      </c>
      <c r="N19" s="13" t="s">
        <v>620</v>
      </c>
      <c r="O19" s="13"/>
      <c r="P19" s="27"/>
    </row>
    <row r="20" spans="1:16">
      <c r="A20" s="164"/>
      <c r="B20" s="13" t="s">
        <v>619</v>
      </c>
      <c r="C20" s="13"/>
      <c r="D20" s="13"/>
      <c r="E20" s="13"/>
      <c r="F20" s="13">
        <f t="shared" si="0"/>
        <v>0</v>
      </c>
      <c r="G20" s="13"/>
      <c r="H20" s="13"/>
      <c r="I20" s="13"/>
      <c r="J20" s="13"/>
      <c r="K20" s="13"/>
      <c r="L20" s="13"/>
      <c r="M20" s="13" t="s">
        <v>471</v>
      </c>
      <c r="N20" s="13" t="s">
        <v>618</v>
      </c>
      <c r="O20" s="13"/>
      <c r="P20" s="27"/>
    </row>
    <row r="21" spans="1:16">
      <c r="A21" s="164"/>
      <c r="B21" s="13" t="s">
        <v>617</v>
      </c>
      <c r="C21" s="13"/>
      <c r="D21" s="13"/>
      <c r="E21" s="13">
        <v>102</v>
      </c>
      <c r="F21" s="13">
        <f t="shared" si="0"/>
        <v>51</v>
      </c>
      <c r="G21" s="13">
        <v>14</v>
      </c>
      <c r="H21" s="13"/>
      <c r="I21" s="13"/>
      <c r="J21" s="13"/>
      <c r="K21" s="13"/>
      <c r="L21" s="13"/>
      <c r="M21" s="13"/>
      <c r="N21" s="13" t="s">
        <v>616</v>
      </c>
      <c r="O21" s="13"/>
      <c r="P21" s="27"/>
    </row>
    <row r="22" spans="1:16">
      <c r="A22" s="164"/>
      <c r="B22" s="13" t="s">
        <v>615</v>
      </c>
      <c r="C22" s="13"/>
      <c r="D22" s="13"/>
      <c r="E22" s="13"/>
      <c r="F22" s="13">
        <f t="shared" si="0"/>
        <v>0</v>
      </c>
      <c r="G22" s="13"/>
      <c r="H22" s="13"/>
      <c r="I22" s="13">
        <v>44.5</v>
      </c>
      <c r="J22" s="13"/>
      <c r="K22" s="13" t="s">
        <v>614</v>
      </c>
      <c r="L22" s="13"/>
      <c r="M22" s="13" t="s">
        <v>469</v>
      </c>
      <c r="N22" s="13" t="s">
        <v>613</v>
      </c>
      <c r="O22" s="13" t="s">
        <v>612</v>
      </c>
      <c r="P22" s="27"/>
    </row>
    <row r="23" spans="1:16">
      <c r="A23" s="164"/>
      <c r="B23" s="13" t="s">
        <v>611</v>
      </c>
      <c r="C23" s="13"/>
      <c r="D23" s="13"/>
      <c r="E23" s="13">
        <v>40</v>
      </c>
      <c r="F23" s="13">
        <f t="shared" si="0"/>
        <v>20</v>
      </c>
      <c r="G23" s="13"/>
      <c r="H23" s="13"/>
      <c r="I23" s="13"/>
      <c r="J23" s="13"/>
      <c r="K23" s="13"/>
      <c r="L23" s="13"/>
      <c r="M23" s="13" t="s">
        <v>462</v>
      </c>
      <c r="N23" s="13"/>
      <c r="O23" s="13"/>
      <c r="P23" s="27"/>
    </row>
    <row r="24" spans="1:16">
      <c r="A24" s="164"/>
      <c r="B24" s="13" t="s">
        <v>610</v>
      </c>
      <c r="C24" s="13"/>
      <c r="D24" s="13"/>
      <c r="E24" s="13">
        <v>85</v>
      </c>
      <c r="F24" s="13">
        <f t="shared" si="0"/>
        <v>42.5</v>
      </c>
      <c r="G24" s="13"/>
      <c r="H24" s="13"/>
      <c r="I24" s="13"/>
      <c r="J24" s="13"/>
      <c r="K24" s="13"/>
      <c r="L24" s="13"/>
      <c r="M24" s="13" t="s">
        <v>454</v>
      </c>
      <c r="N24" s="13"/>
      <c r="O24" s="13"/>
      <c r="P24" s="27"/>
    </row>
    <row r="25" spans="1:16">
      <c r="A25" s="164"/>
      <c r="B25" s="13" t="s">
        <v>609</v>
      </c>
      <c r="C25" s="13"/>
      <c r="D25" s="13"/>
      <c r="E25" s="13">
        <v>65</v>
      </c>
      <c r="F25" s="13">
        <f t="shared" si="0"/>
        <v>32.5</v>
      </c>
      <c r="G25" s="13"/>
      <c r="H25" s="13"/>
      <c r="I25" s="13">
        <v>65</v>
      </c>
      <c r="J25" s="13"/>
      <c r="K25" s="13"/>
      <c r="L25" s="13"/>
      <c r="M25" s="13" t="s">
        <v>454</v>
      </c>
      <c r="N25" s="13"/>
      <c r="O25" s="13"/>
      <c r="P25" s="27"/>
    </row>
    <row r="26" spans="1:16">
      <c r="A26" s="164"/>
      <c r="B26" s="13" t="s">
        <v>608</v>
      </c>
      <c r="C26" s="13"/>
      <c r="D26" s="13"/>
      <c r="E26" s="13">
        <v>97.5</v>
      </c>
      <c r="F26" s="13">
        <f t="shared" si="0"/>
        <v>48.75</v>
      </c>
      <c r="G26" s="13"/>
      <c r="H26" s="13"/>
      <c r="I26" s="13"/>
      <c r="J26" s="13"/>
      <c r="K26" s="13" t="s">
        <v>459</v>
      </c>
      <c r="L26" s="13" t="s">
        <v>602</v>
      </c>
      <c r="M26" s="13"/>
      <c r="N26" s="13"/>
      <c r="O26" s="13"/>
      <c r="P26" s="27"/>
    </row>
    <row r="27" spans="1:16">
      <c r="A27" s="164"/>
      <c r="B27" s="13" t="s">
        <v>607</v>
      </c>
      <c r="C27" s="13"/>
      <c r="D27" s="13"/>
      <c r="E27" s="13">
        <v>148</v>
      </c>
      <c r="F27" s="13">
        <f t="shared" si="0"/>
        <v>74</v>
      </c>
      <c r="G27" s="13"/>
      <c r="H27" s="13"/>
      <c r="I27" s="13"/>
      <c r="J27" s="13"/>
      <c r="K27" s="13" t="s">
        <v>606</v>
      </c>
      <c r="L27" s="13" t="s">
        <v>605</v>
      </c>
      <c r="M27" s="13"/>
      <c r="N27" s="13" t="s">
        <v>604</v>
      </c>
      <c r="O27" s="13"/>
      <c r="P27" s="27"/>
    </row>
    <row r="28" spans="1:16">
      <c r="A28" s="164"/>
      <c r="B28" s="13" t="s">
        <v>603</v>
      </c>
      <c r="C28" s="13"/>
      <c r="D28" s="13"/>
      <c r="E28" s="13">
        <v>115</v>
      </c>
      <c r="F28" s="13">
        <f t="shared" si="0"/>
        <v>57.5</v>
      </c>
      <c r="G28" s="13"/>
      <c r="H28" s="13"/>
      <c r="I28" s="13"/>
      <c r="J28" s="13"/>
      <c r="K28" s="13"/>
      <c r="L28" s="13" t="s">
        <v>602</v>
      </c>
      <c r="M28" s="13"/>
      <c r="N28" s="13"/>
      <c r="O28" s="13"/>
      <c r="P28" s="27"/>
    </row>
    <row r="29" spans="1:16">
      <c r="A29" s="164"/>
      <c r="B29" s="13" t="s">
        <v>601</v>
      </c>
      <c r="C29" s="13"/>
      <c r="D29" s="13"/>
      <c r="E29" s="13"/>
      <c r="F29" s="13">
        <f t="shared" si="0"/>
        <v>0</v>
      </c>
      <c r="G29" s="13"/>
      <c r="H29" s="13"/>
      <c r="I29" s="13"/>
      <c r="J29" s="13"/>
      <c r="K29" s="13"/>
      <c r="L29" s="13"/>
      <c r="M29" s="13"/>
      <c r="N29" s="13"/>
      <c r="O29" s="13"/>
      <c r="P29" s="27"/>
    </row>
    <row r="30" spans="1:16">
      <c r="A30" s="164"/>
      <c r="B30" s="13" t="s">
        <v>600</v>
      </c>
      <c r="C30" s="13"/>
      <c r="D30" s="13"/>
      <c r="E30" s="13">
        <v>67</v>
      </c>
      <c r="F30" s="13">
        <f t="shared" si="0"/>
        <v>33.5</v>
      </c>
      <c r="G30" s="13"/>
      <c r="H30" s="13"/>
      <c r="I30" s="13"/>
      <c r="J30" s="13"/>
      <c r="K30" s="13"/>
      <c r="L30" s="13"/>
      <c r="M30" s="13" t="s">
        <v>471</v>
      </c>
      <c r="N30" s="13"/>
      <c r="O30" s="13"/>
      <c r="P30" s="27"/>
    </row>
    <row r="31" spans="1:16">
      <c r="A31" s="164"/>
      <c r="B31" s="13" t="s">
        <v>599</v>
      </c>
      <c r="C31" s="13"/>
      <c r="D31" s="13"/>
      <c r="E31" s="13"/>
      <c r="F31" s="13">
        <f t="shared" si="0"/>
        <v>0</v>
      </c>
      <c r="G31" s="13"/>
      <c r="H31" s="13"/>
      <c r="I31" s="13"/>
      <c r="J31" s="13"/>
      <c r="K31" s="13"/>
      <c r="L31" s="13"/>
      <c r="M31" s="13"/>
      <c r="N31" s="13"/>
      <c r="O31" s="13"/>
      <c r="P31" s="27"/>
    </row>
    <row r="32" spans="1:16">
      <c r="A32" s="164"/>
      <c r="B32" s="13" t="s">
        <v>598</v>
      </c>
      <c r="C32" s="13"/>
      <c r="D32" s="13"/>
      <c r="E32" s="13">
        <v>55</v>
      </c>
      <c r="F32" s="13">
        <f t="shared" si="0"/>
        <v>27.5</v>
      </c>
      <c r="G32" s="13"/>
      <c r="H32" s="13"/>
      <c r="I32" s="13">
        <v>50</v>
      </c>
      <c r="J32" s="13"/>
      <c r="K32" s="13" t="s">
        <v>485</v>
      </c>
      <c r="L32" s="13"/>
      <c r="M32" s="13" t="s">
        <v>469</v>
      </c>
      <c r="N32" s="13" t="s">
        <v>597</v>
      </c>
      <c r="O32" s="13"/>
      <c r="P32" s="27"/>
    </row>
    <row r="33" spans="1:16">
      <c r="A33" s="164"/>
      <c r="B33" s="13" t="s">
        <v>596</v>
      </c>
      <c r="C33" s="13"/>
      <c r="D33" s="13"/>
      <c r="E33" s="13">
        <v>80</v>
      </c>
      <c r="F33" s="13">
        <f t="shared" si="0"/>
        <v>40</v>
      </c>
      <c r="G33" s="13"/>
      <c r="H33" s="13"/>
      <c r="I33" s="13"/>
      <c r="J33" s="13" t="s">
        <v>595</v>
      </c>
      <c r="K33" s="13"/>
      <c r="L33" s="13"/>
      <c r="M33" s="13" t="s">
        <v>462</v>
      </c>
      <c r="N33" s="13" t="s">
        <v>594</v>
      </c>
      <c r="O33" s="13"/>
      <c r="P33" s="27"/>
    </row>
    <row r="34" spans="1:16">
      <c r="A34" s="164"/>
      <c r="B34" s="13" t="s">
        <v>593</v>
      </c>
      <c r="C34" s="13"/>
      <c r="D34" s="13"/>
      <c r="E34" s="13"/>
      <c r="F34" s="13">
        <f t="shared" si="0"/>
        <v>0</v>
      </c>
      <c r="G34" s="13"/>
      <c r="H34" s="13"/>
      <c r="I34" s="13"/>
      <c r="J34" s="13"/>
      <c r="K34" s="13"/>
      <c r="L34" s="13"/>
      <c r="M34" s="13"/>
      <c r="N34" s="13"/>
      <c r="O34" s="13"/>
      <c r="P34" s="27"/>
    </row>
    <row r="35" spans="1:16">
      <c r="A35" s="164"/>
      <c r="B35" s="13" t="s">
        <v>592</v>
      </c>
      <c r="C35" s="13"/>
      <c r="D35" s="13"/>
      <c r="E35" s="13"/>
      <c r="F35" s="13">
        <f t="shared" si="0"/>
        <v>0</v>
      </c>
      <c r="G35" s="13"/>
      <c r="H35" s="13"/>
      <c r="I35" s="13"/>
      <c r="J35" s="13"/>
      <c r="K35" s="13"/>
      <c r="L35" s="13"/>
      <c r="M35" s="13" t="s">
        <v>454</v>
      </c>
      <c r="N35" s="13"/>
      <c r="O35" s="13"/>
      <c r="P35" s="27"/>
    </row>
    <row r="36" spans="1:16">
      <c r="A36" s="164"/>
      <c r="B36" s="13" t="s">
        <v>591</v>
      </c>
      <c r="C36" s="13"/>
      <c r="D36" s="13"/>
      <c r="E36" s="13">
        <v>40</v>
      </c>
      <c r="F36" s="13">
        <f t="shared" si="0"/>
        <v>20</v>
      </c>
      <c r="G36" s="13"/>
      <c r="H36" s="13"/>
      <c r="I36" s="13"/>
      <c r="J36" s="13"/>
      <c r="K36" s="13"/>
      <c r="L36" s="13"/>
      <c r="M36" s="13" t="s">
        <v>454</v>
      </c>
      <c r="N36" s="13" t="s">
        <v>590</v>
      </c>
      <c r="O36" s="13"/>
      <c r="P36" s="27"/>
    </row>
    <row r="37" spans="1:16">
      <c r="A37" s="164"/>
      <c r="B37" s="13" t="s">
        <v>589</v>
      </c>
      <c r="C37" s="13"/>
      <c r="D37" s="13"/>
      <c r="E37" s="13"/>
      <c r="F37" s="13">
        <f t="shared" si="0"/>
        <v>0</v>
      </c>
      <c r="G37" s="13"/>
      <c r="H37" s="13"/>
      <c r="I37" s="13"/>
      <c r="J37" s="13"/>
      <c r="K37" s="13"/>
      <c r="L37" s="13"/>
      <c r="M37" s="13" t="s">
        <v>454</v>
      </c>
      <c r="N37" s="13"/>
      <c r="O37" s="13"/>
      <c r="P37" s="27"/>
    </row>
    <row r="38" spans="1:16">
      <c r="A38" s="164"/>
      <c r="B38" s="13" t="s">
        <v>588</v>
      </c>
      <c r="C38" s="13"/>
      <c r="D38" s="13"/>
      <c r="E38" s="13"/>
      <c r="F38" s="13">
        <f t="shared" si="0"/>
        <v>0</v>
      </c>
      <c r="G38" s="13"/>
      <c r="H38" s="13"/>
      <c r="I38" s="13"/>
      <c r="J38" s="13"/>
      <c r="K38" s="13"/>
      <c r="L38" s="13"/>
      <c r="M38" s="13"/>
      <c r="N38" s="13"/>
      <c r="O38" s="13"/>
      <c r="P38" s="27"/>
    </row>
    <row r="39" spans="1:16">
      <c r="A39" s="164"/>
      <c r="B39" s="13" t="s">
        <v>587</v>
      </c>
      <c r="C39" s="13"/>
      <c r="D39" s="13"/>
      <c r="E39" s="13">
        <v>72</v>
      </c>
      <c r="F39" s="13">
        <f t="shared" si="0"/>
        <v>36</v>
      </c>
      <c r="G39" s="13"/>
      <c r="H39" s="13"/>
      <c r="I39" s="13"/>
      <c r="J39" s="13"/>
      <c r="K39" s="13"/>
      <c r="L39" s="13"/>
      <c r="M39" s="13" t="s">
        <v>469</v>
      </c>
      <c r="N39" s="13" t="s">
        <v>586</v>
      </c>
      <c r="O39" s="13" t="s">
        <v>585</v>
      </c>
      <c r="P39" s="27"/>
    </row>
    <row r="40" spans="1:16">
      <c r="A40" s="164"/>
      <c r="B40" s="13" t="s">
        <v>584</v>
      </c>
      <c r="C40" s="13"/>
      <c r="D40" s="13"/>
      <c r="E40" s="13">
        <v>71</v>
      </c>
      <c r="F40" s="13">
        <f t="shared" si="0"/>
        <v>35.5</v>
      </c>
      <c r="G40" s="13"/>
      <c r="H40" s="13"/>
      <c r="I40" s="13"/>
      <c r="J40" s="13"/>
      <c r="K40" s="13" t="s">
        <v>485</v>
      </c>
      <c r="L40" s="13"/>
      <c r="M40" s="13" t="s">
        <v>469</v>
      </c>
      <c r="N40" s="13" t="s">
        <v>583</v>
      </c>
      <c r="O40" s="13"/>
      <c r="P40" s="27"/>
    </row>
    <row r="41" spans="1:16">
      <c r="A41" s="164"/>
      <c r="B41" s="13" t="s">
        <v>582</v>
      </c>
      <c r="C41" s="13"/>
      <c r="D41" s="13"/>
      <c r="E41" s="13">
        <v>80</v>
      </c>
      <c r="F41" s="13">
        <f t="shared" si="0"/>
        <v>40</v>
      </c>
      <c r="G41" s="13"/>
      <c r="H41" s="13"/>
      <c r="I41" s="13"/>
      <c r="J41" s="13"/>
      <c r="K41" s="13"/>
      <c r="L41" s="13"/>
      <c r="M41" s="13" t="s">
        <v>454</v>
      </c>
      <c r="N41" s="13" t="s">
        <v>581</v>
      </c>
      <c r="O41" s="13"/>
      <c r="P41" s="27"/>
    </row>
    <row r="42" spans="1:16">
      <c r="A42" s="164"/>
      <c r="B42" s="13" t="s">
        <v>580</v>
      </c>
      <c r="C42" s="13"/>
      <c r="D42" s="13"/>
      <c r="E42" s="13">
        <v>50</v>
      </c>
      <c r="F42" s="13">
        <f t="shared" si="0"/>
        <v>25</v>
      </c>
      <c r="G42" s="13"/>
      <c r="H42" s="13"/>
      <c r="I42" s="13"/>
      <c r="J42" s="13"/>
      <c r="K42" s="13"/>
      <c r="L42" s="13"/>
      <c r="M42" s="13" t="s">
        <v>471</v>
      </c>
      <c r="N42" s="13"/>
      <c r="O42" s="13"/>
      <c r="P42" s="27"/>
    </row>
    <row r="43" spans="1:16">
      <c r="A43" s="164"/>
      <c r="B43" s="13" t="s">
        <v>579</v>
      </c>
      <c r="C43" s="13"/>
      <c r="D43" s="13"/>
      <c r="E43" s="13">
        <v>80</v>
      </c>
      <c r="F43" s="13">
        <f t="shared" ref="F43:F74" si="1">E43/2</f>
        <v>40</v>
      </c>
      <c r="G43" s="13"/>
      <c r="H43" s="13"/>
      <c r="I43" s="13"/>
      <c r="J43" s="13"/>
      <c r="K43" s="13"/>
      <c r="L43" s="13"/>
      <c r="M43" s="13" t="s">
        <v>471</v>
      </c>
      <c r="N43" s="13" t="s">
        <v>578</v>
      </c>
      <c r="O43" s="13"/>
      <c r="P43" s="27"/>
    </row>
    <row r="44" spans="1:16">
      <c r="A44" s="164"/>
      <c r="B44" s="13" t="s">
        <v>577</v>
      </c>
      <c r="C44" s="13"/>
      <c r="D44" s="13"/>
      <c r="E44" s="13">
        <v>74</v>
      </c>
      <c r="F44" s="13">
        <f t="shared" si="1"/>
        <v>37</v>
      </c>
      <c r="G44" s="13"/>
      <c r="H44" s="13"/>
      <c r="I44" s="13"/>
      <c r="J44" s="13"/>
      <c r="K44" s="13"/>
      <c r="L44" s="13"/>
      <c r="M44" s="13" t="s">
        <v>454</v>
      </c>
      <c r="N44" s="13"/>
      <c r="O44" s="13"/>
      <c r="P44" s="27"/>
    </row>
    <row r="45" spans="1:16">
      <c r="A45" s="164"/>
      <c r="B45" s="13" t="s">
        <v>576</v>
      </c>
      <c r="C45" s="13"/>
      <c r="D45" s="13"/>
      <c r="E45" s="13"/>
      <c r="F45" s="13">
        <f t="shared" si="1"/>
        <v>0</v>
      </c>
      <c r="G45" s="13"/>
      <c r="H45" s="13"/>
      <c r="I45" s="13"/>
      <c r="J45" s="13"/>
      <c r="K45" s="13"/>
      <c r="L45" s="13"/>
      <c r="M45" s="13" t="s">
        <v>469</v>
      </c>
      <c r="N45" s="13" t="s">
        <v>575</v>
      </c>
      <c r="O45" s="13"/>
      <c r="P45" s="27"/>
    </row>
    <row r="46" spans="1:16">
      <c r="A46" s="164"/>
      <c r="B46" s="13" t="s">
        <v>574</v>
      </c>
      <c r="C46" s="13"/>
      <c r="D46" s="13"/>
      <c r="E46" s="13"/>
      <c r="F46" s="13">
        <f t="shared" si="1"/>
        <v>0</v>
      </c>
      <c r="G46" s="13"/>
      <c r="H46" s="13"/>
      <c r="I46" s="13"/>
      <c r="J46" s="13"/>
      <c r="K46" s="13"/>
      <c r="L46" s="13"/>
      <c r="M46" s="13" t="s">
        <v>454</v>
      </c>
      <c r="N46" s="13"/>
      <c r="O46" s="13"/>
      <c r="P46" s="27"/>
    </row>
    <row r="47" spans="1:16">
      <c r="A47" s="164"/>
      <c r="B47" s="13" t="s">
        <v>573</v>
      </c>
      <c r="C47" s="13"/>
      <c r="D47" s="13"/>
      <c r="E47" s="13">
        <v>85</v>
      </c>
      <c r="F47" s="13">
        <f t="shared" si="1"/>
        <v>42.5</v>
      </c>
      <c r="G47" s="13"/>
      <c r="H47" s="13"/>
      <c r="I47" s="13"/>
      <c r="J47" s="13"/>
      <c r="K47" s="13"/>
      <c r="L47" s="13"/>
      <c r="M47" s="13" t="s">
        <v>471</v>
      </c>
      <c r="N47" s="13" t="s">
        <v>572</v>
      </c>
      <c r="O47" s="13"/>
      <c r="P47" s="27"/>
    </row>
    <row r="48" spans="1:16">
      <c r="A48" s="164"/>
      <c r="B48" s="13" t="s">
        <v>571</v>
      </c>
      <c r="C48" s="13"/>
      <c r="D48" s="13"/>
      <c r="E48" s="13">
        <v>136</v>
      </c>
      <c r="F48" s="13">
        <f t="shared" si="1"/>
        <v>68</v>
      </c>
      <c r="G48" s="13"/>
      <c r="H48" s="13"/>
      <c r="I48" s="13"/>
      <c r="J48" s="13"/>
      <c r="K48" s="13"/>
      <c r="L48" s="13"/>
      <c r="M48" s="13" t="s">
        <v>462</v>
      </c>
      <c r="N48" s="13"/>
      <c r="O48" s="13"/>
      <c r="P48" s="27"/>
    </row>
    <row r="49" spans="1:16">
      <c r="A49" s="164"/>
      <c r="B49" s="13" t="s">
        <v>570</v>
      </c>
      <c r="C49" s="13"/>
      <c r="D49" s="13"/>
      <c r="E49" s="13">
        <v>72.5</v>
      </c>
      <c r="F49" s="13">
        <f t="shared" si="1"/>
        <v>36.25</v>
      </c>
      <c r="G49" s="13"/>
      <c r="H49" s="13">
        <v>75</v>
      </c>
      <c r="I49" s="13"/>
      <c r="J49" s="13"/>
      <c r="K49" s="13"/>
      <c r="L49" s="13"/>
      <c r="M49" s="13"/>
      <c r="N49" s="13" t="s">
        <v>569</v>
      </c>
      <c r="O49" s="13"/>
      <c r="P49" s="27"/>
    </row>
    <row r="50" spans="1:16">
      <c r="A50" s="164"/>
      <c r="B50" s="13" t="s">
        <v>568</v>
      </c>
      <c r="C50" s="13"/>
      <c r="D50" s="13"/>
      <c r="E50" s="13"/>
      <c r="F50" s="13">
        <f t="shared" si="1"/>
        <v>0</v>
      </c>
      <c r="G50" s="13"/>
      <c r="H50" s="13"/>
      <c r="I50" s="13"/>
      <c r="J50" s="13"/>
      <c r="K50" s="13" t="s">
        <v>459</v>
      </c>
      <c r="L50" s="13"/>
      <c r="M50" s="13"/>
      <c r="N50" s="13"/>
      <c r="O50" s="13"/>
      <c r="P50" s="27"/>
    </row>
    <row r="51" spans="1:16">
      <c r="A51" s="164"/>
      <c r="B51" s="13" t="s">
        <v>567</v>
      </c>
      <c r="C51" s="13"/>
      <c r="D51" s="13"/>
      <c r="E51" s="13">
        <v>83</v>
      </c>
      <c r="F51" s="13">
        <f t="shared" si="1"/>
        <v>41.5</v>
      </c>
      <c r="G51" s="13"/>
      <c r="H51" s="13"/>
      <c r="I51" s="13">
        <v>83.8</v>
      </c>
      <c r="J51" s="13">
        <v>39</v>
      </c>
      <c r="K51" s="13"/>
      <c r="L51" s="13"/>
      <c r="M51" s="13"/>
      <c r="N51" s="13" t="s">
        <v>566</v>
      </c>
      <c r="O51" s="13"/>
      <c r="P51" s="27"/>
    </row>
    <row r="52" spans="1:16">
      <c r="A52" s="164"/>
      <c r="B52" s="13" t="s">
        <v>565</v>
      </c>
      <c r="C52" s="13"/>
      <c r="D52" s="13"/>
      <c r="E52" s="13">
        <v>43</v>
      </c>
      <c r="F52" s="13">
        <f t="shared" si="1"/>
        <v>21.5</v>
      </c>
      <c r="G52" s="13"/>
      <c r="H52" s="13"/>
      <c r="I52" s="13"/>
      <c r="J52" s="13"/>
      <c r="K52" s="13"/>
      <c r="L52" s="13"/>
      <c r="M52" s="13" t="s">
        <v>454</v>
      </c>
      <c r="N52" s="13"/>
      <c r="O52" s="13"/>
      <c r="P52" s="27"/>
    </row>
    <row r="53" spans="1:16">
      <c r="A53" s="164"/>
      <c r="B53" s="13" t="s">
        <v>564</v>
      </c>
      <c r="C53" s="13"/>
      <c r="D53" s="13"/>
      <c r="E53" s="13">
        <v>137</v>
      </c>
      <c r="F53" s="13">
        <f t="shared" si="1"/>
        <v>68.5</v>
      </c>
      <c r="G53" s="13"/>
      <c r="H53" s="13">
        <v>149.5</v>
      </c>
      <c r="I53" s="13"/>
      <c r="J53" s="13"/>
      <c r="K53" s="13" t="s">
        <v>563</v>
      </c>
      <c r="L53" s="13"/>
      <c r="M53" s="13"/>
      <c r="N53" s="13" t="s">
        <v>562</v>
      </c>
      <c r="O53" s="13"/>
      <c r="P53" s="27"/>
    </row>
    <row r="54" spans="1:16">
      <c r="A54" s="164"/>
      <c r="B54" s="13" t="s">
        <v>561</v>
      </c>
      <c r="C54" s="13"/>
      <c r="D54" s="13"/>
      <c r="E54" s="13">
        <v>68</v>
      </c>
      <c r="F54" s="13">
        <f t="shared" si="1"/>
        <v>34</v>
      </c>
      <c r="G54" s="13"/>
      <c r="H54" s="13"/>
      <c r="I54" s="13"/>
      <c r="J54" s="13"/>
      <c r="K54" s="13"/>
      <c r="L54" s="13"/>
      <c r="M54" s="13"/>
      <c r="N54" s="13"/>
      <c r="O54" s="13"/>
      <c r="P54" s="27"/>
    </row>
    <row r="55" spans="1:16">
      <c r="A55" s="164"/>
      <c r="B55" s="13" t="s">
        <v>560</v>
      </c>
      <c r="C55" s="13"/>
      <c r="D55" s="13"/>
      <c r="E55" s="13"/>
      <c r="F55" s="13">
        <f t="shared" si="1"/>
        <v>0</v>
      </c>
      <c r="G55" s="13"/>
      <c r="H55" s="13"/>
      <c r="I55" s="13"/>
      <c r="J55" s="13"/>
      <c r="K55" s="13"/>
      <c r="L55" s="13"/>
      <c r="M55" s="13" t="s">
        <v>454</v>
      </c>
      <c r="N55" s="13"/>
      <c r="O55" s="13"/>
      <c r="P55" s="27"/>
    </row>
    <row r="56" spans="1:16">
      <c r="A56" s="164"/>
      <c r="B56" s="13" t="s">
        <v>559</v>
      </c>
      <c r="C56" s="13"/>
      <c r="D56" s="13"/>
      <c r="E56" s="13"/>
      <c r="F56" s="13">
        <f t="shared" si="1"/>
        <v>0</v>
      </c>
      <c r="G56" s="13"/>
      <c r="H56" s="13"/>
      <c r="I56" s="13"/>
      <c r="J56" s="13"/>
      <c r="K56" s="13"/>
      <c r="L56" s="13"/>
      <c r="M56" s="13" t="s">
        <v>454</v>
      </c>
      <c r="N56" s="13"/>
      <c r="O56" s="13"/>
      <c r="P56" s="27"/>
    </row>
    <row r="57" spans="1:16">
      <c r="A57" s="164"/>
      <c r="B57" s="13" t="s">
        <v>558</v>
      </c>
      <c r="C57" s="13"/>
      <c r="D57" s="13"/>
      <c r="E57" s="13"/>
      <c r="F57" s="13">
        <f t="shared" si="1"/>
        <v>0</v>
      </c>
      <c r="G57" s="13"/>
      <c r="H57" s="13"/>
      <c r="I57" s="13"/>
      <c r="J57" s="13"/>
      <c r="K57" s="13"/>
      <c r="L57" s="13"/>
      <c r="M57" s="13" t="s">
        <v>469</v>
      </c>
      <c r="N57" s="13" t="s">
        <v>557</v>
      </c>
      <c r="O57" s="13" t="s">
        <v>556</v>
      </c>
      <c r="P57" s="27"/>
    </row>
    <row r="58" spans="1:16">
      <c r="A58" s="164"/>
      <c r="B58" s="13" t="s">
        <v>555</v>
      </c>
      <c r="C58" s="13"/>
      <c r="D58" s="13"/>
      <c r="E58" s="13"/>
      <c r="F58" s="13">
        <f t="shared" si="1"/>
        <v>0</v>
      </c>
      <c r="G58" s="13"/>
      <c r="H58" s="13"/>
      <c r="I58" s="13"/>
      <c r="J58" s="13"/>
      <c r="K58" s="13"/>
      <c r="L58" s="13"/>
      <c r="M58" s="13" t="s">
        <v>454</v>
      </c>
      <c r="N58" s="13"/>
      <c r="O58" s="13"/>
      <c r="P58" s="27"/>
    </row>
    <row r="59" spans="1:16">
      <c r="A59" s="164"/>
      <c r="B59" s="13" t="s">
        <v>554</v>
      </c>
      <c r="C59" s="13"/>
      <c r="D59" s="13"/>
      <c r="E59" s="13">
        <v>110</v>
      </c>
      <c r="F59" s="13">
        <f t="shared" si="1"/>
        <v>55</v>
      </c>
      <c r="G59" s="13"/>
      <c r="H59" s="13"/>
      <c r="I59" s="13"/>
      <c r="J59" s="13"/>
      <c r="K59" s="13"/>
      <c r="L59" s="13"/>
      <c r="M59" s="13" t="s">
        <v>471</v>
      </c>
      <c r="N59" s="13"/>
      <c r="O59" s="13"/>
      <c r="P59" s="27"/>
    </row>
    <row r="60" spans="1:16">
      <c r="A60" s="164"/>
      <c r="B60" s="13" t="s">
        <v>553</v>
      </c>
      <c r="C60" s="13"/>
      <c r="D60" s="13"/>
      <c r="E60" s="13">
        <v>148</v>
      </c>
      <c r="F60" s="13">
        <f t="shared" si="1"/>
        <v>74</v>
      </c>
      <c r="G60" s="13"/>
      <c r="H60" s="13">
        <v>110</v>
      </c>
      <c r="I60" s="13"/>
      <c r="J60" s="13"/>
      <c r="K60" s="13"/>
      <c r="L60" s="13"/>
      <c r="M60" s="28" t="s">
        <v>552</v>
      </c>
      <c r="N60" s="13" t="s">
        <v>551</v>
      </c>
      <c r="O60" s="13"/>
      <c r="P60" s="27"/>
    </row>
    <row r="61" spans="1:16">
      <c r="A61" s="164"/>
      <c r="B61" s="13" t="s">
        <v>550</v>
      </c>
      <c r="C61" s="13"/>
      <c r="D61" s="13"/>
      <c r="E61" s="13">
        <v>56</v>
      </c>
      <c r="F61" s="13">
        <f t="shared" si="1"/>
        <v>28</v>
      </c>
      <c r="G61" s="13"/>
      <c r="H61" s="13"/>
      <c r="I61" s="13"/>
      <c r="J61" s="13"/>
      <c r="K61" s="13" t="s">
        <v>549</v>
      </c>
      <c r="L61" s="13"/>
      <c r="M61" s="13"/>
      <c r="N61" s="13"/>
      <c r="O61" s="13"/>
      <c r="P61" s="27"/>
    </row>
    <row r="62" spans="1:16">
      <c r="A62" s="164"/>
      <c r="B62" s="13" t="s">
        <v>548</v>
      </c>
      <c r="C62" s="13"/>
      <c r="D62" s="13"/>
      <c r="E62" s="13">
        <v>50</v>
      </c>
      <c r="F62" s="13">
        <f t="shared" si="1"/>
        <v>25</v>
      </c>
      <c r="G62" s="13"/>
      <c r="H62" s="13"/>
      <c r="I62" s="13"/>
      <c r="J62" s="13"/>
      <c r="K62" s="13"/>
      <c r="L62" s="13"/>
      <c r="M62" s="13" t="s">
        <v>454</v>
      </c>
      <c r="N62" s="13" t="s">
        <v>547</v>
      </c>
      <c r="O62" s="13"/>
      <c r="P62" s="27"/>
    </row>
    <row r="63" spans="1:16">
      <c r="A63" s="164"/>
      <c r="B63" s="13" t="s">
        <v>546</v>
      </c>
      <c r="C63" s="13"/>
      <c r="D63" s="13"/>
      <c r="E63" s="13">
        <v>67</v>
      </c>
      <c r="F63" s="13">
        <f t="shared" si="1"/>
        <v>33.5</v>
      </c>
      <c r="G63" s="13"/>
      <c r="H63" s="13"/>
      <c r="I63" s="13"/>
      <c r="J63" s="13"/>
      <c r="K63" s="13"/>
      <c r="L63" s="13"/>
      <c r="M63" s="13" t="s">
        <v>471</v>
      </c>
      <c r="N63" s="13"/>
      <c r="O63" s="13"/>
      <c r="P63" s="27"/>
    </row>
    <row r="64" spans="1:16">
      <c r="A64" s="164"/>
      <c r="B64" s="13" t="s">
        <v>545</v>
      </c>
      <c r="C64" s="13"/>
      <c r="D64" s="13"/>
      <c r="E64" s="13">
        <v>108</v>
      </c>
      <c r="F64" s="13">
        <f t="shared" si="1"/>
        <v>54</v>
      </c>
      <c r="G64" s="13">
        <v>25.5</v>
      </c>
      <c r="H64" s="13"/>
      <c r="I64" s="13"/>
      <c r="J64" s="13" t="s">
        <v>544</v>
      </c>
      <c r="K64" s="13"/>
      <c r="L64" s="13"/>
      <c r="M64" s="13"/>
      <c r="N64" s="13" t="s">
        <v>543</v>
      </c>
      <c r="O64" s="13"/>
      <c r="P64" s="27"/>
    </row>
    <row r="65" spans="1:16">
      <c r="A65" s="164"/>
      <c r="B65" s="13" t="s">
        <v>542</v>
      </c>
      <c r="C65" s="13"/>
      <c r="D65" s="13"/>
      <c r="E65" s="13"/>
      <c r="F65" s="13">
        <f t="shared" si="1"/>
        <v>0</v>
      </c>
      <c r="G65" s="13"/>
      <c r="H65" s="13"/>
      <c r="I65" s="13"/>
      <c r="J65" s="13"/>
      <c r="K65" s="13"/>
      <c r="L65" s="13"/>
      <c r="M65" s="13" t="s">
        <v>466</v>
      </c>
      <c r="N65" s="13"/>
      <c r="O65" s="13"/>
      <c r="P65" s="27"/>
    </row>
    <row r="66" spans="1:16">
      <c r="A66" s="164"/>
      <c r="B66" s="13" t="s">
        <v>541</v>
      </c>
      <c r="C66" s="13"/>
      <c r="D66" s="13"/>
      <c r="E66" s="13">
        <v>142</v>
      </c>
      <c r="F66" s="13">
        <f t="shared" si="1"/>
        <v>71</v>
      </c>
      <c r="G66" s="13"/>
      <c r="H66" s="13"/>
      <c r="I66" s="13"/>
      <c r="J66" s="13"/>
      <c r="K66" s="13"/>
      <c r="L66" s="13"/>
      <c r="M66" s="13" t="s">
        <v>540</v>
      </c>
      <c r="N66" s="13" t="s">
        <v>539</v>
      </c>
      <c r="O66" s="13"/>
      <c r="P66" s="27"/>
    </row>
    <row r="67" spans="1:16">
      <c r="A67" s="164"/>
      <c r="B67" s="13" t="s">
        <v>538</v>
      </c>
      <c r="C67" s="13"/>
      <c r="D67" s="13"/>
      <c r="E67" s="13"/>
      <c r="F67" s="13">
        <f t="shared" si="1"/>
        <v>0</v>
      </c>
      <c r="G67" s="13"/>
      <c r="H67" s="13"/>
      <c r="I67" s="13"/>
      <c r="J67" s="13"/>
      <c r="K67" s="13"/>
      <c r="L67" s="13"/>
      <c r="M67" s="13"/>
      <c r="N67" s="13"/>
      <c r="O67" s="13"/>
      <c r="P67" s="27"/>
    </row>
    <row r="68" spans="1:16">
      <c r="A68" s="164"/>
      <c r="B68" s="13" t="s">
        <v>537</v>
      </c>
      <c r="C68" s="13"/>
      <c r="D68" s="13"/>
      <c r="E68" s="13">
        <v>50</v>
      </c>
      <c r="F68" s="13">
        <f t="shared" si="1"/>
        <v>25</v>
      </c>
      <c r="G68" s="13"/>
      <c r="H68" s="13"/>
      <c r="I68" s="13"/>
      <c r="J68" s="13"/>
      <c r="K68" s="13"/>
      <c r="L68" s="13"/>
      <c r="M68" s="13" t="s">
        <v>454</v>
      </c>
      <c r="N68" s="13"/>
      <c r="O68" s="13"/>
      <c r="P68" s="27"/>
    </row>
    <row r="69" spans="1:16">
      <c r="A69" s="164"/>
      <c r="B69" s="13" t="s">
        <v>536</v>
      </c>
      <c r="C69" s="13"/>
      <c r="D69" s="13"/>
      <c r="E69" s="13"/>
      <c r="F69" s="13">
        <f t="shared" si="1"/>
        <v>0</v>
      </c>
      <c r="G69" s="13"/>
      <c r="H69" s="13">
        <v>116.25</v>
      </c>
      <c r="I69" s="13"/>
      <c r="J69" s="13">
        <v>41.25</v>
      </c>
      <c r="K69" s="13" t="s">
        <v>535</v>
      </c>
      <c r="L69" s="13"/>
      <c r="M69" s="13"/>
      <c r="N69" s="13"/>
      <c r="O69" s="13"/>
      <c r="P69" s="27"/>
    </row>
    <row r="70" spans="1:16">
      <c r="A70" s="164"/>
      <c r="B70" s="13" t="s">
        <v>534</v>
      </c>
      <c r="C70" s="13"/>
      <c r="D70" s="13"/>
      <c r="E70" s="13"/>
      <c r="F70" s="13">
        <f t="shared" si="1"/>
        <v>0</v>
      </c>
      <c r="G70" s="13"/>
      <c r="H70" s="13"/>
      <c r="I70" s="13"/>
      <c r="J70" s="13"/>
      <c r="K70" s="13"/>
      <c r="L70" s="13"/>
      <c r="M70" s="13"/>
      <c r="N70" s="13"/>
      <c r="O70" s="13"/>
      <c r="P70" s="27"/>
    </row>
    <row r="71" spans="1:16">
      <c r="A71" s="164"/>
      <c r="B71" s="13" t="s">
        <v>533</v>
      </c>
      <c r="C71" s="13"/>
      <c r="D71" s="13"/>
      <c r="E71" s="13"/>
      <c r="F71" s="13">
        <f t="shared" si="1"/>
        <v>0</v>
      </c>
      <c r="G71" s="13"/>
      <c r="H71" s="13"/>
      <c r="I71" s="13"/>
      <c r="J71" s="13"/>
      <c r="K71" s="13"/>
      <c r="L71" s="13"/>
      <c r="M71" s="13" t="s">
        <v>466</v>
      </c>
      <c r="N71" s="13"/>
      <c r="O71" s="13"/>
      <c r="P71" s="27"/>
    </row>
    <row r="72" spans="1:16">
      <c r="A72" s="164"/>
      <c r="B72" s="13" t="s">
        <v>532</v>
      </c>
      <c r="C72" s="13"/>
      <c r="D72" s="13"/>
      <c r="E72" s="13">
        <v>42</v>
      </c>
      <c r="F72" s="13">
        <f t="shared" si="1"/>
        <v>21</v>
      </c>
      <c r="G72" s="13"/>
      <c r="H72" s="13"/>
      <c r="I72" s="13"/>
      <c r="J72" s="13"/>
      <c r="K72" s="13"/>
      <c r="L72" s="13"/>
      <c r="M72" s="13" t="s">
        <v>454</v>
      </c>
      <c r="N72" s="13"/>
      <c r="O72" s="13"/>
      <c r="P72" s="27"/>
    </row>
    <row r="73" spans="1:16">
      <c r="A73" s="164"/>
      <c r="B73" s="13" t="s">
        <v>531</v>
      </c>
      <c r="C73" s="13"/>
      <c r="D73" s="13"/>
      <c r="E73" s="13"/>
      <c r="F73" s="13">
        <f t="shared" si="1"/>
        <v>0</v>
      </c>
      <c r="G73" s="13"/>
      <c r="H73" s="13"/>
      <c r="I73" s="13"/>
      <c r="J73" s="13" t="s">
        <v>530</v>
      </c>
      <c r="K73" s="13"/>
      <c r="L73" s="13"/>
      <c r="M73" s="13" t="s">
        <v>462</v>
      </c>
      <c r="N73" s="13" t="s">
        <v>529</v>
      </c>
      <c r="O73" s="13"/>
      <c r="P73" s="27"/>
    </row>
    <row r="74" spans="1:16">
      <c r="A74" s="164"/>
      <c r="B74" s="13" t="s">
        <v>528</v>
      </c>
      <c r="C74" s="13"/>
      <c r="D74" s="13"/>
      <c r="E74" s="13">
        <v>119</v>
      </c>
      <c r="F74" s="13">
        <f t="shared" si="1"/>
        <v>59.5</v>
      </c>
      <c r="G74" s="13"/>
      <c r="H74" s="13"/>
      <c r="I74" s="13"/>
      <c r="J74" s="13"/>
      <c r="K74" s="13"/>
      <c r="L74" s="13"/>
      <c r="M74" s="13" t="s">
        <v>471</v>
      </c>
      <c r="N74" s="13"/>
      <c r="O74" s="13"/>
      <c r="P74" s="27"/>
    </row>
    <row r="75" spans="1:16">
      <c r="A75" s="164"/>
      <c r="B75" s="13" t="s">
        <v>527</v>
      </c>
      <c r="C75" s="13"/>
      <c r="D75" s="13"/>
      <c r="E75" s="13"/>
      <c r="F75" s="13">
        <f t="shared" ref="F75:F106" si="2">E75/2</f>
        <v>0</v>
      </c>
      <c r="G75" s="13"/>
      <c r="H75" s="13"/>
      <c r="I75" s="13"/>
      <c r="J75" s="13"/>
      <c r="K75" s="13"/>
      <c r="L75" s="13"/>
      <c r="M75" s="13"/>
      <c r="N75" s="13"/>
      <c r="O75" s="13"/>
      <c r="P75" s="27"/>
    </row>
    <row r="76" spans="1:16">
      <c r="A76" s="164"/>
      <c r="B76" s="13" t="s">
        <v>526</v>
      </c>
      <c r="C76" s="13" t="s">
        <v>525</v>
      </c>
      <c r="D76" s="13"/>
      <c r="E76" s="13">
        <v>96</v>
      </c>
      <c r="F76" s="13">
        <f t="shared" si="2"/>
        <v>48</v>
      </c>
      <c r="G76" s="13"/>
      <c r="H76" s="13"/>
      <c r="I76" s="13"/>
      <c r="J76" s="13"/>
      <c r="K76" s="13"/>
      <c r="L76" s="13"/>
      <c r="M76" s="13" t="s">
        <v>471</v>
      </c>
      <c r="N76" s="13" t="s">
        <v>524</v>
      </c>
      <c r="O76" s="13"/>
      <c r="P76" s="13"/>
    </row>
    <row r="77" spans="1:16">
      <c r="A77" s="164"/>
      <c r="B77" s="13" t="s">
        <v>523</v>
      </c>
      <c r="C77" s="13"/>
      <c r="D77" s="13"/>
      <c r="E77" s="13">
        <v>100</v>
      </c>
      <c r="F77" s="13">
        <f t="shared" si="2"/>
        <v>50</v>
      </c>
      <c r="G77" s="13"/>
      <c r="H77" s="13"/>
      <c r="I77" s="13"/>
      <c r="J77" s="13"/>
      <c r="K77" s="13"/>
      <c r="L77" s="13"/>
      <c r="M77" s="13"/>
      <c r="N77" s="13" t="s">
        <v>488</v>
      </c>
      <c r="O77" s="13"/>
      <c r="P77" s="27"/>
    </row>
    <row r="78" spans="1:16">
      <c r="A78" s="164"/>
      <c r="B78" s="13" t="s">
        <v>522</v>
      </c>
      <c r="C78" s="13"/>
      <c r="D78" s="13"/>
      <c r="E78" s="13"/>
      <c r="F78" s="13">
        <f t="shared" si="2"/>
        <v>0</v>
      </c>
      <c r="G78" s="13"/>
      <c r="H78" s="13"/>
      <c r="I78" s="13"/>
      <c r="J78" s="13"/>
      <c r="K78" s="13"/>
      <c r="L78" s="13"/>
      <c r="M78" s="13" t="s">
        <v>471</v>
      </c>
      <c r="N78" s="13"/>
      <c r="O78" s="13"/>
      <c r="P78" s="27"/>
    </row>
    <row r="79" spans="1:16">
      <c r="A79" s="164"/>
      <c r="B79" s="13" t="s">
        <v>521</v>
      </c>
      <c r="C79" s="13"/>
      <c r="D79" s="13"/>
      <c r="E79" s="13"/>
      <c r="F79" s="13">
        <f t="shared" si="2"/>
        <v>0</v>
      </c>
      <c r="G79" s="13"/>
      <c r="H79" s="13"/>
      <c r="I79" s="13"/>
      <c r="J79" s="13"/>
      <c r="K79" s="13"/>
      <c r="L79" s="13"/>
      <c r="M79" s="13"/>
      <c r="N79" s="13"/>
      <c r="O79" s="13"/>
      <c r="P79" s="27"/>
    </row>
    <row r="80" spans="1:16">
      <c r="A80" s="164"/>
      <c r="B80" s="13" t="s">
        <v>520</v>
      </c>
      <c r="C80" s="13"/>
      <c r="D80" s="13"/>
      <c r="E80" s="13"/>
      <c r="F80" s="13">
        <f t="shared" si="2"/>
        <v>0</v>
      </c>
      <c r="G80" s="13"/>
      <c r="H80" s="13"/>
      <c r="I80" s="13"/>
      <c r="J80" s="13"/>
      <c r="K80" s="13"/>
      <c r="L80" s="13"/>
      <c r="M80" s="13" t="s">
        <v>469</v>
      </c>
      <c r="N80" s="13"/>
      <c r="O80" s="13"/>
      <c r="P80" s="27"/>
    </row>
    <row r="81" spans="1:16">
      <c r="A81" s="164"/>
      <c r="B81" s="13" t="s">
        <v>519</v>
      </c>
      <c r="C81" s="13"/>
      <c r="D81" s="13"/>
      <c r="E81" s="13">
        <v>118</v>
      </c>
      <c r="F81" s="13">
        <f t="shared" si="2"/>
        <v>59</v>
      </c>
      <c r="G81" s="13"/>
      <c r="H81" s="13"/>
      <c r="I81" s="13"/>
      <c r="J81" s="13"/>
      <c r="K81" s="13"/>
      <c r="L81" s="13"/>
      <c r="M81" s="13" t="s">
        <v>462</v>
      </c>
      <c r="N81" s="13"/>
      <c r="O81" s="13"/>
      <c r="P81" s="27"/>
    </row>
    <row r="82" spans="1:16">
      <c r="A82" s="164"/>
      <c r="B82" s="13" t="s">
        <v>518</v>
      </c>
      <c r="C82" s="13"/>
      <c r="D82" s="13"/>
      <c r="E82" s="13">
        <v>103</v>
      </c>
      <c r="F82" s="13">
        <f t="shared" si="2"/>
        <v>51.5</v>
      </c>
      <c r="G82" s="13">
        <v>19.100000000000001</v>
      </c>
      <c r="H82" s="13"/>
      <c r="I82" s="13"/>
      <c r="J82" s="13">
        <v>103</v>
      </c>
      <c r="K82" s="13" t="s">
        <v>517</v>
      </c>
      <c r="L82" s="13"/>
      <c r="M82" s="13"/>
      <c r="N82" s="13" t="s">
        <v>516</v>
      </c>
      <c r="O82" s="13"/>
      <c r="P82" s="27"/>
    </row>
    <row r="83" spans="1:16">
      <c r="A83" s="164"/>
      <c r="B83" s="13" t="s">
        <v>515</v>
      </c>
      <c r="C83" s="13"/>
      <c r="D83" s="13"/>
      <c r="E83" s="13"/>
      <c r="F83" s="13">
        <f t="shared" si="2"/>
        <v>0</v>
      </c>
      <c r="G83" s="13"/>
      <c r="H83" s="13"/>
      <c r="I83" s="13"/>
      <c r="J83" s="13"/>
      <c r="K83" s="13"/>
      <c r="L83" s="13"/>
      <c r="M83" s="13"/>
      <c r="N83" s="13"/>
      <c r="O83" s="13"/>
      <c r="P83" s="27"/>
    </row>
    <row r="84" spans="1:16">
      <c r="A84" s="164"/>
      <c r="B84" s="13" t="s">
        <v>514</v>
      </c>
      <c r="C84" s="13"/>
      <c r="D84" s="13"/>
      <c r="E84" s="13">
        <v>72</v>
      </c>
      <c r="F84" s="13">
        <f t="shared" si="2"/>
        <v>36</v>
      </c>
      <c r="G84" s="13"/>
      <c r="H84" s="13"/>
      <c r="I84" s="13"/>
      <c r="J84" s="13"/>
      <c r="K84" s="13"/>
      <c r="L84" s="13"/>
      <c r="M84" s="13"/>
      <c r="N84" s="13" t="s">
        <v>513</v>
      </c>
      <c r="O84" s="13"/>
      <c r="P84" s="27"/>
    </row>
    <row r="85" spans="1:16">
      <c r="A85" s="164"/>
      <c r="B85" s="13" t="s">
        <v>512</v>
      </c>
      <c r="C85" s="13"/>
      <c r="D85" s="13"/>
      <c r="E85" s="13"/>
      <c r="F85" s="13">
        <f t="shared" si="2"/>
        <v>0</v>
      </c>
      <c r="G85" s="13"/>
      <c r="H85" s="13"/>
      <c r="I85" s="13"/>
      <c r="J85" s="13"/>
      <c r="K85" s="13"/>
      <c r="L85" s="13"/>
      <c r="M85" s="13"/>
      <c r="N85" s="13"/>
      <c r="O85" s="13"/>
      <c r="P85" s="27"/>
    </row>
    <row r="86" spans="1:16">
      <c r="A86" s="164"/>
      <c r="B86" s="13" t="s">
        <v>511</v>
      </c>
      <c r="C86" s="13"/>
      <c r="D86" s="13"/>
      <c r="E86" s="13">
        <v>70</v>
      </c>
      <c r="F86" s="13">
        <f t="shared" si="2"/>
        <v>35</v>
      </c>
      <c r="G86" s="13"/>
      <c r="H86" s="13"/>
      <c r="I86" s="13"/>
      <c r="J86" s="13"/>
      <c r="K86" s="13"/>
      <c r="L86" s="13"/>
      <c r="M86" s="13"/>
      <c r="N86" s="13" t="s">
        <v>510</v>
      </c>
      <c r="O86" s="13"/>
      <c r="P86" s="27"/>
    </row>
    <row r="87" spans="1:16">
      <c r="A87" s="164"/>
      <c r="B87" s="13" t="s">
        <v>509</v>
      </c>
      <c r="C87" s="13"/>
      <c r="D87" s="13"/>
      <c r="E87" s="13">
        <v>105</v>
      </c>
      <c r="F87" s="13">
        <f t="shared" si="2"/>
        <v>52.5</v>
      </c>
      <c r="G87" s="13"/>
      <c r="H87" s="13"/>
      <c r="I87" s="13"/>
      <c r="J87" s="13"/>
      <c r="K87" s="13"/>
      <c r="L87" s="13"/>
      <c r="M87" s="13" t="s">
        <v>471</v>
      </c>
      <c r="N87" s="13" t="s">
        <v>508</v>
      </c>
      <c r="O87" s="13"/>
      <c r="P87" s="27"/>
    </row>
    <row r="88" spans="1:16">
      <c r="A88" s="164"/>
      <c r="B88" s="13" t="s">
        <v>507</v>
      </c>
      <c r="C88" s="13"/>
      <c r="D88" s="13"/>
      <c r="E88" s="13"/>
      <c r="F88" s="13">
        <f t="shared" si="2"/>
        <v>0</v>
      </c>
      <c r="G88" s="13"/>
      <c r="H88" s="13"/>
      <c r="I88" s="13"/>
      <c r="J88" s="13"/>
      <c r="K88" s="13"/>
      <c r="L88" s="13"/>
      <c r="M88" s="13" t="s">
        <v>454</v>
      </c>
      <c r="N88" s="13"/>
      <c r="O88" s="13"/>
      <c r="P88" s="27"/>
    </row>
    <row r="89" spans="1:16">
      <c r="A89" s="164"/>
      <c r="B89" s="13" t="s">
        <v>506</v>
      </c>
      <c r="C89" s="13"/>
      <c r="D89" s="13"/>
      <c r="E89" s="13">
        <v>87</v>
      </c>
      <c r="F89" s="13">
        <f t="shared" si="2"/>
        <v>43.5</v>
      </c>
      <c r="G89" s="13"/>
      <c r="H89" s="13"/>
      <c r="I89" s="13"/>
      <c r="J89" s="13"/>
      <c r="K89" s="13"/>
      <c r="L89" s="13"/>
      <c r="M89" s="13" t="s">
        <v>454</v>
      </c>
      <c r="N89" s="13"/>
      <c r="O89" s="13"/>
      <c r="P89" s="27"/>
    </row>
    <row r="90" spans="1:16">
      <c r="A90" s="164"/>
      <c r="B90" s="13" t="s">
        <v>505</v>
      </c>
      <c r="C90" s="13"/>
      <c r="D90" s="13"/>
      <c r="E90" s="13">
        <v>55</v>
      </c>
      <c r="F90" s="13">
        <f t="shared" si="2"/>
        <v>27.5</v>
      </c>
      <c r="G90" s="13">
        <v>10.5</v>
      </c>
      <c r="H90" s="13"/>
      <c r="I90" s="13"/>
      <c r="J90" s="13"/>
      <c r="K90" s="13"/>
      <c r="L90" s="13"/>
      <c r="M90" s="13" t="s">
        <v>471</v>
      </c>
      <c r="N90" s="13"/>
      <c r="O90" s="13"/>
      <c r="P90" s="27"/>
    </row>
    <row r="91" spans="1:16">
      <c r="A91" s="164"/>
      <c r="B91" s="13" t="s">
        <v>504</v>
      </c>
      <c r="C91" s="13"/>
      <c r="D91" s="13"/>
      <c r="E91" s="13">
        <v>70</v>
      </c>
      <c r="F91" s="13">
        <f t="shared" si="2"/>
        <v>35</v>
      </c>
      <c r="G91" s="13"/>
      <c r="H91" s="13"/>
      <c r="I91" s="13"/>
      <c r="J91" s="13"/>
      <c r="K91" s="13"/>
      <c r="L91" s="13"/>
      <c r="M91" s="13" t="s">
        <v>471</v>
      </c>
      <c r="N91" s="13"/>
      <c r="O91" s="13"/>
      <c r="P91" s="27"/>
    </row>
    <row r="92" spans="1:16">
      <c r="A92" s="164"/>
      <c r="B92" s="13" t="s">
        <v>503</v>
      </c>
      <c r="C92" s="13"/>
      <c r="D92" s="13"/>
      <c r="E92" s="13">
        <v>85</v>
      </c>
      <c r="F92" s="13">
        <f t="shared" si="2"/>
        <v>42.5</v>
      </c>
      <c r="G92" s="13"/>
      <c r="H92" s="13"/>
      <c r="I92" s="13"/>
      <c r="J92" s="13"/>
      <c r="K92" s="13"/>
      <c r="L92" s="13"/>
      <c r="M92" s="13" t="s">
        <v>471</v>
      </c>
      <c r="N92" s="13"/>
      <c r="O92" s="13"/>
      <c r="P92" s="27"/>
    </row>
    <row r="93" spans="1:16">
      <c r="A93" s="164"/>
      <c r="B93" s="13" t="s">
        <v>503</v>
      </c>
      <c r="C93" s="13"/>
      <c r="D93" s="13"/>
      <c r="E93" s="13">
        <v>61</v>
      </c>
      <c r="F93" s="13">
        <f t="shared" si="2"/>
        <v>30.5</v>
      </c>
      <c r="G93" s="13"/>
      <c r="H93" s="13"/>
      <c r="I93" s="13"/>
      <c r="J93" s="13"/>
      <c r="K93" s="13"/>
      <c r="L93" s="13"/>
      <c r="M93" s="13" t="s">
        <v>471</v>
      </c>
      <c r="N93" s="13"/>
      <c r="O93" s="13"/>
      <c r="P93" s="27"/>
    </row>
    <row r="94" spans="1:16">
      <c r="A94" s="164"/>
      <c r="B94" s="13" t="s">
        <v>502</v>
      </c>
      <c r="C94" s="13"/>
      <c r="D94" s="13"/>
      <c r="E94" s="13">
        <v>90</v>
      </c>
      <c r="F94" s="13">
        <f t="shared" si="2"/>
        <v>45</v>
      </c>
      <c r="G94" s="13"/>
      <c r="H94" s="13"/>
      <c r="I94" s="13"/>
      <c r="J94" s="13"/>
      <c r="K94" s="13"/>
      <c r="L94" s="13"/>
      <c r="M94" s="13" t="s">
        <v>471</v>
      </c>
      <c r="N94" s="13" t="s">
        <v>501</v>
      </c>
      <c r="O94" s="13"/>
      <c r="P94" s="27"/>
    </row>
    <row r="95" spans="1:16">
      <c r="A95" s="164"/>
      <c r="B95" s="13" t="s">
        <v>500</v>
      </c>
      <c r="C95" s="13"/>
      <c r="D95" s="13"/>
      <c r="E95" s="13">
        <v>104</v>
      </c>
      <c r="F95" s="13">
        <f t="shared" si="2"/>
        <v>52</v>
      </c>
      <c r="G95" s="13"/>
      <c r="H95" s="13"/>
      <c r="I95" s="13"/>
      <c r="J95" s="13"/>
      <c r="K95" s="13"/>
      <c r="L95" s="13"/>
      <c r="M95" s="13"/>
      <c r="N95" s="13" t="s">
        <v>488</v>
      </c>
      <c r="O95" s="13"/>
      <c r="P95" s="27"/>
    </row>
    <row r="96" spans="1:16">
      <c r="A96" s="164"/>
      <c r="B96" s="13" t="s">
        <v>499</v>
      </c>
      <c r="C96" s="13"/>
      <c r="D96" s="13"/>
      <c r="E96" s="13"/>
      <c r="F96" s="13">
        <f t="shared" si="2"/>
        <v>0</v>
      </c>
      <c r="G96" s="13"/>
      <c r="H96" s="13"/>
      <c r="I96" s="13"/>
      <c r="J96" s="13"/>
      <c r="K96" s="13"/>
      <c r="L96" s="13"/>
      <c r="M96" s="13" t="s">
        <v>469</v>
      </c>
      <c r="N96" s="13" t="s">
        <v>498</v>
      </c>
      <c r="O96" s="13"/>
      <c r="P96" s="27"/>
    </row>
    <row r="97" spans="1:16">
      <c r="A97" s="164"/>
      <c r="B97" s="13" t="s">
        <v>497</v>
      </c>
      <c r="C97" s="13"/>
      <c r="D97" s="13"/>
      <c r="E97" s="13">
        <v>144</v>
      </c>
      <c r="F97" s="13">
        <f t="shared" si="2"/>
        <v>72</v>
      </c>
      <c r="G97" s="13"/>
      <c r="H97" s="13"/>
      <c r="I97" s="13"/>
      <c r="J97" s="13"/>
      <c r="K97" s="13" t="s">
        <v>496</v>
      </c>
      <c r="L97" s="13"/>
      <c r="M97" s="13"/>
      <c r="N97" s="13" t="s">
        <v>495</v>
      </c>
      <c r="O97" s="13"/>
      <c r="P97" s="27"/>
    </row>
    <row r="98" spans="1:16">
      <c r="A98" s="164"/>
      <c r="B98" s="13" t="s">
        <v>494</v>
      </c>
      <c r="C98" s="13"/>
      <c r="D98" s="13"/>
      <c r="E98" s="13"/>
      <c r="F98" s="13">
        <f t="shared" si="2"/>
        <v>0</v>
      </c>
      <c r="G98" s="13"/>
      <c r="H98" s="13"/>
      <c r="I98" s="13"/>
      <c r="J98" s="13"/>
      <c r="K98" s="13"/>
      <c r="L98" s="13"/>
      <c r="M98" s="13"/>
      <c r="N98" s="13"/>
      <c r="O98" s="13"/>
      <c r="P98" s="27"/>
    </row>
    <row r="99" spans="1:16">
      <c r="A99" s="164"/>
      <c r="B99" s="13" t="s">
        <v>493</v>
      </c>
      <c r="C99" s="13"/>
      <c r="D99" s="13"/>
      <c r="E99" s="13">
        <v>84</v>
      </c>
      <c r="F99" s="13">
        <f t="shared" si="2"/>
        <v>42</v>
      </c>
      <c r="G99" s="13"/>
      <c r="H99" s="13"/>
      <c r="I99" s="13"/>
      <c r="J99" s="13"/>
      <c r="K99" s="13"/>
      <c r="L99" s="13"/>
      <c r="M99" s="13" t="s">
        <v>471</v>
      </c>
      <c r="N99" s="13"/>
      <c r="O99" s="13"/>
      <c r="P99" s="27"/>
    </row>
    <row r="100" spans="1:16">
      <c r="A100" s="164"/>
      <c r="B100" s="13" t="s">
        <v>492</v>
      </c>
      <c r="C100" s="13"/>
      <c r="D100" s="13"/>
      <c r="E100" s="13">
        <v>117</v>
      </c>
      <c r="F100" s="13">
        <f t="shared" si="2"/>
        <v>58.5</v>
      </c>
      <c r="G100" s="13">
        <v>45</v>
      </c>
      <c r="H100" s="13"/>
      <c r="I100" s="13"/>
      <c r="J100" s="13"/>
      <c r="K100" s="13"/>
      <c r="L100" s="13"/>
      <c r="M100" s="13" t="s">
        <v>491</v>
      </c>
      <c r="N100" s="13" t="s">
        <v>490</v>
      </c>
      <c r="O100" s="13"/>
      <c r="P100" s="27"/>
    </row>
    <row r="101" spans="1:16">
      <c r="A101" s="164"/>
      <c r="B101" s="13" t="s">
        <v>489</v>
      </c>
      <c r="C101" s="13"/>
      <c r="D101" s="13"/>
      <c r="E101" s="13">
        <v>57</v>
      </c>
      <c r="F101" s="13">
        <f t="shared" si="2"/>
        <v>28.5</v>
      </c>
      <c r="G101" s="13"/>
      <c r="H101" s="13"/>
      <c r="I101" s="13"/>
      <c r="J101" s="13"/>
      <c r="K101" s="13"/>
      <c r="L101" s="13"/>
      <c r="M101" s="13" t="s">
        <v>471</v>
      </c>
      <c r="N101" s="13" t="s">
        <v>488</v>
      </c>
      <c r="O101" s="13"/>
      <c r="P101" s="27"/>
    </row>
    <row r="102" spans="1:16">
      <c r="A102" s="164"/>
      <c r="B102" s="13" t="s">
        <v>487</v>
      </c>
      <c r="C102" s="13"/>
      <c r="D102" s="13"/>
      <c r="E102" s="13">
        <v>81</v>
      </c>
      <c r="F102" s="13">
        <f t="shared" si="2"/>
        <v>40.5</v>
      </c>
      <c r="G102" s="13"/>
      <c r="H102" s="13"/>
      <c r="I102" s="13"/>
      <c r="J102" s="13"/>
      <c r="K102" s="13"/>
      <c r="L102" s="13"/>
      <c r="M102" s="13" t="s">
        <v>471</v>
      </c>
      <c r="N102" s="13"/>
      <c r="O102" s="13"/>
      <c r="P102" s="27"/>
    </row>
    <row r="103" spans="1:16">
      <c r="A103" s="164"/>
      <c r="B103" s="13" t="s">
        <v>486</v>
      </c>
      <c r="C103" s="13"/>
      <c r="D103" s="13"/>
      <c r="E103" s="13">
        <v>90</v>
      </c>
      <c r="F103" s="13">
        <f t="shared" si="2"/>
        <v>45</v>
      </c>
      <c r="G103" s="13">
        <v>28</v>
      </c>
      <c r="H103" s="13"/>
      <c r="I103" s="13"/>
      <c r="J103" s="13">
        <v>56</v>
      </c>
      <c r="K103" s="13" t="s">
        <v>485</v>
      </c>
      <c r="L103" s="13"/>
      <c r="M103" s="13"/>
      <c r="N103" s="13"/>
      <c r="O103" s="13"/>
      <c r="P103" s="27"/>
    </row>
    <row r="104" spans="1:16">
      <c r="A104" s="164"/>
      <c r="B104" s="13" t="s">
        <v>484</v>
      </c>
      <c r="C104" s="13"/>
      <c r="D104" s="13"/>
      <c r="E104" s="13">
        <v>35.799999999999997</v>
      </c>
      <c r="F104" s="13">
        <f t="shared" si="2"/>
        <v>17.899999999999999</v>
      </c>
      <c r="G104" s="13"/>
      <c r="H104" s="13"/>
      <c r="I104" s="13"/>
      <c r="J104" s="13"/>
      <c r="K104" s="13"/>
      <c r="L104" s="13"/>
      <c r="M104" s="13" t="s">
        <v>454</v>
      </c>
      <c r="N104" s="13" t="s">
        <v>483</v>
      </c>
      <c r="O104" s="13"/>
      <c r="P104" s="27"/>
    </row>
    <row r="105" spans="1:16">
      <c r="A105" s="164"/>
      <c r="B105" s="13" t="s">
        <v>482</v>
      </c>
      <c r="C105" s="13"/>
      <c r="D105" s="13"/>
      <c r="E105" s="13">
        <v>96</v>
      </c>
      <c r="F105" s="13">
        <f t="shared" si="2"/>
        <v>48</v>
      </c>
      <c r="G105" s="13">
        <v>23</v>
      </c>
      <c r="H105" s="13"/>
      <c r="I105" s="13"/>
      <c r="J105" s="13"/>
      <c r="K105" s="13" t="s">
        <v>481</v>
      </c>
      <c r="L105" s="13"/>
      <c r="M105" s="13"/>
      <c r="N105" s="13" t="s">
        <v>480</v>
      </c>
      <c r="O105" s="13"/>
      <c r="P105" s="27"/>
    </row>
    <row r="106" spans="1:16">
      <c r="A106" s="164"/>
      <c r="B106" s="13" t="s">
        <v>479</v>
      </c>
      <c r="C106" s="13"/>
      <c r="D106" s="13"/>
      <c r="E106" s="13">
        <v>85</v>
      </c>
      <c r="F106" s="13">
        <f t="shared" si="2"/>
        <v>42.5</v>
      </c>
      <c r="G106" s="13"/>
      <c r="H106" s="13"/>
      <c r="I106" s="13"/>
      <c r="J106" s="13"/>
      <c r="K106" s="13"/>
      <c r="L106" s="13"/>
      <c r="M106" s="13" t="s">
        <v>454</v>
      </c>
      <c r="N106" s="13" t="s">
        <v>478</v>
      </c>
      <c r="O106" s="13"/>
      <c r="P106" s="27"/>
    </row>
    <row r="107" spans="1:16">
      <c r="A107" s="164"/>
      <c r="B107" s="13" t="s">
        <v>477</v>
      </c>
      <c r="C107" s="13"/>
      <c r="D107" s="13"/>
      <c r="E107" s="13">
        <v>68</v>
      </c>
      <c r="F107" s="13">
        <f t="shared" ref="F107:F138" si="3">E107/2</f>
        <v>34</v>
      </c>
      <c r="G107" s="13"/>
      <c r="H107" s="13"/>
      <c r="I107" s="13"/>
      <c r="J107" s="13" t="s">
        <v>476</v>
      </c>
      <c r="K107" s="13"/>
      <c r="L107" s="13"/>
      <c r="M107" s="13" t="s">
        <v>462</v>
      </c>
      <c r="N107" s="13" t="s">
        <v>475</v>
      </c>
      <c r="O107" s="13"/>
      <c r="P107" s="27"/>
    </row>
    <row r="108" spans="1:16">
      <c r="A108" s="164"/>
      <c r="B108" s="13" t="s">
        <v>474</v>
      </c>
      <c r="C108" s="13"/>
      <c r="D108" s="13"/>
      <c r="E108" s="13"/>
      <c r="F108" s="13">
        <f t="shared" si="3"/>
        <v>0</v>
      </c>
      <c r="G108" s="13"/>
      <c r="H108" s="13"/>
      <c r="I108" s="13"/>
      <c r="J108" s="13"/>
      <c r="K108" s="13"/>
      <c r="L108" s="13"/>
      <c r="M108" s="13"/>
      <c r="N108" s="13"/>
      <c r="O108" s="13"/>
      <c r="P108" s="27"/>
    </row>
    <row r="109" spans="1:16">
      <c r="A109" s="164"/>
      <c r="B109" s="13" t="s">
        <v>473</v>
      </c>
      <c r="C109" s="13"/>
      <c r="D109" s="13"/>
      <c r="E109" s="13">
        <v>73</v>
      </c>
      <c r="F109" s="13">
        <f t="shared" si="3"/>
        <v>36.5</v>
      </c>
      <c r="G109" s="13"/>
      <c r="H109" s="13"/>
      <c r="I109" s="13"/>
      <c r="J109" s="13"/>
      <c r="K109" s="13"/>
      <c r="L109" s="13"/>
      <c r="M109" s="13" t="s">
        <v>469</v>
      </c>
      <c r="N109" s="13"/>
      <c r="O109" s="13"/>
      <c r="P109" s="27"/>
    </row>
    <row r="110" spans="1:16">
      <c r="A110" s="164"/>
      <c r="B110" s="13" t="s">
        <v>473</v>
      </c>
      <c r="C110" s="13"/>
      <c r="D110" s="13"/>
      <c r="E110" s="13">
        <v>81</v>
      </c>
      <c r="F110" s="13">
        <f t="shared" si="3"/>
        <v>40.5</v>
      </c>
      <c r="G110" s="13"/>
      <c r="H110" s="13"/>
      <c r="I110" s="13"/>
      <c r="J110" s="13"/>
      <c r="K110" s="13"/>
      <c r="L110" s="13"/>
      <c r="M110" s="13" t="s">
        <v>469</v>
      </c>
      <c r="N110" s="13"/>
      <c r="O110" s="13"/>
      <c r="P110" s="27"/>
    </row>
    <row r="111" spans="1:16">
      <c r="A111" s="164"/>
      <c r="B111" s="13" t="s">
        <v>472</v>
      </c>
      <c r="C111" s="13"/>
      <c r="D111" s="13"/>
      <c r="E111" s="13">
        <v>120</v>
      </c>
      <c r="F111" s="13">
        <f t="shared" si="3"/>
        <v>60</v>
      </c>
      <c r="G111" s="13"/>
      <c r="H111" s="13"/>
      <c r="I111" s="13"/>
      <c r="J111" s="13"/>
      <c r="K111" s="13"/>
      <c r="L111" s="13"/>
      <c r="M111" s="13" t="s">
        <v>471</v>
      </c>
      <c r="N111" s="13"/>
      <c r="O111" s="13"/>
      <c r="P111" s="27"/>
    </row>
    <row r="112" spans="1:16">
      <c r="A112" s="164"/>
      <c r="B112" s="13" t="s">
        <v>470</v>
      </c>
      <c r="C112" s="13"/>
      <c r="D112" s="13"/>
      <c r="E112" s="13">
        <v>60</v>
      </c>
      <c r="F112" s="13">
        <f t="shared" si="3"/>
        <v>30</v>
      </c>
      <c r="G112" s="13"/>
      <c r="H112" s="13"/>
      <c r="I112" s="13"/>
      <c r="J112" s="13"/>
      <c r="K112" s="13"/>
      <c r="L112" s="13"/>
      <c r="M112" s="13" t="s">
        <v>469</v>
      </c>
      <c r="N112" s="13" t="s">
        <v>468</v>
      </c>
      <c r="O112" s="13"/>
      <c r="P112" s="27"/>
    </row>
    <row r="113" spans="1:16">
      <c r="A113" s="164"/>
      <c r="B113" s="13" t="s">
        <v>467</v>
      </c>
      <c r="C113" s="13"/>
      <c r="D113" s="13"/>
      <c r="E113" s="13"/>
      <c r="F113" s="13">
        <f t="shared" si="3"/>
        <v>0</v>
      </c>
      <c r="G113" s="13"/>
      <c r="H113" s="13"/>
      <c r="I113" s="13"/>
      <c r="J113" s="13"/>
      <c r="K113" s="13"/>
      <c r="L113" s="13"/>
      <c r="M113" s="13" t="s">
        <v>466</v>
      </c>
      <c r="N113" s="13" t="s">
        <v>465</v>
      </c>
      <c r="O113" s="13"/>
      <c r="P113" s="27"/>
    </row>
    <row r="114" spans="1:16">
      <c r="A114" s="164"/>
      <c r="B114" s="13" t="s">
        <v>464</v>
      </c>
      <c r="C114" s="13"/>
      <c r="D114" s="13"/>
      <c r="E114" s="13">
        <v>100</v>
      </c>
      <c r="F114" s="13">
        <f t="shared" si="3"/>
        <v>50</v>
      </c>
      <c r="G114" s="13"/>
      <c r="H114" s="13"/>
      <c r="I114" s="13"/>
      <c r="J114" s="13" t="s">
        <v>463</v>
      </c>
      <c r="K114" s="13"/>
      <c r="L114" s="13"/>
      <c r="M114" s="13" t="s">
        <v>462</v>
      </c>
      <c r="N114" s="13" t="s">
        <v>461</v>
      </c>
      <c r="O114" s="13"/>
      <c r="P114" s="27"/>
    </row>
    <row r="115" spans="1:16">
      <c r="A115" s="164"/>
      <c r="B115" s="13" t="s">
        <v>460</v>
      </c>
      <c r="C115" s="13"/>
      <c r="D115" s="13"/>
      <c r="E115" s="13">
        <v>130</v>
      </c>
      <c r="F115" s="13">
        <f t="shared" si="3"/>
        <v>65</v>
      </c>
      <c r="G115" s="13"/>
      <c r="H115" s="13"/>
      <c r="I115" s="13"/>
      <c r="J115" s="13"/>
      <c r="K115" s="13" t="s">
        <v>459</v>
      </c>
      <c r="L115" s="13"/>
      <c r="M115" s="13"/>
      <c r="N115" s="13"/>
      <c r="O115" s="13"/>
      <c r="P115" s="27"/>
    </row>
    <row r="116" spans="1:16">
      <c r="A116" s="164"/>
      <c r="B116" s="13" t="s">
        <v>458</v>
      </c>
      <c r="C116" s="13"/>
      <c r="D116" s="13"/>
      <c r="E116" s="13">
        <v>80</v>
      </c>
      <c r="F116" s="13">
        <f t="shared" si="3"/>
        <v>40</v>
      </c>
      <c r="G116" s="13"/>
      <c r="H116" s="13"/>
      <c r="I116" s="13"/>
      <c r="J116" s="13" t="s">
        <v>457</v>
      </c>
      <c r="K116" s="13"/>
      <c r="L116" s="13"/>
      <c r="M116" s="13"/>
      <c r="N116" s="13" t="s">
        <v>456</v>
      </c>
      <c r="O116" s="13"/>
      <c r="P116" s="27"/>
    </row>
    <row r="117" spans="1:16">
      <c r="A117" s="164"/>
      <c r="B117" s="13" t="s">
        <v>455</v>
      </c>
      <c r="C117" s="13"/>
      <c r="D117" s="13"/>
      <c r="E117" s="13"/>
      <c r="F117" s="13">
        <f t="shared" si="3"/>
        <v>0</v>
      </c>
      <c r="G117" s="13"/>
      <c r="H117" s="13"/>
      <c r="I117" s="13"/>
      <c r="J117" s="13"/>
      <c r="K117" s="13"/>
      <c r="L117" s="13"/>
      <c r="M117" s="13" t="s">
        <v>454</v>
      </c>
      <c r="N117" s="13" t="s">
        <v>453</v>
      </c>
      <c r="O117" s="13"/>
      <c r="P117" s="27"/>
    </row>
  </sheetData>
  <mergeCells count="4">
    <mergeCell ref="N1:O1"/>
    <mergeCell ref="D10:G10"/>
    <mergeCell ref="A2:A11"/>
    <mergeCell ref="A12:A117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37F6F-F521-CA42-8E48-A4A499D8E7DA}">
  <sheetPr>
    <pageSetUpPr fitToPage="1"/>
  </sheetPr>
  <dimension ref="A1:U12"/>
  <sheetViews>
    <sheetView workbookViewId="0">
      <selection activeCell="V40" sqref="V40"/>
    </sheetView>
  </sheetViews>
  <sheetFormatPr baseColWidth="10" defaultRowHeight="15"/>
  <cols>
    <col min="1" max="1" width="14.83203125" bestFit="1" customWidth="1"/>
    <col min="2" max="2" width="7.5" bestFit="1" customWidth="1"/>
    <col min="3" max="3" width="8.5" bestFit="1" customWidth="1"/>
    <col min="4" max="4" width="14.5" bestFit="1" customWidth="1"/>
    <col min="5" max="5" width="8.5" bestFit="1" customWidth="1"/>
    <col min="6" max="6" width="11.83203125" bestFit="1" customWidth="1"/>
    <col min="7" max="7" width="11.5" bestFit="1" customWidth="1"/>
    <col min="8" max="8" width="10.83203125" bestFit="1" customWidth="1"/>
    <col min="9" max="9" width="10.1640625" bestFit="1" customWidth="1"/>
    <col min="10" max="10" width="10.5" bestFit="1" customWidth="1"/>
    <col min="11" max="11" width="10.1640625" bestFit="1" customWidth="1"/>
    <col min="12" max="12" width="18.5" bestFit="1" customWidth="1"/>
    <col min="13" max="13" width="7.5" bestFit="1" customWidth="1"/>
    <col min="14" max="14" width="8" bestFit="1" customWidth="1"/>
    <col min="15" max="15" width="8" customWidth="1"/>
    <col min="16" max="16" width="16.6640625" customWidth="1"/>
    <col min="17" max="17" width="12" customWidth="1"/>
    <col min="18" max="18" width="10.33203125" bestFit="1" customWidth="1"/>
    <col min="19" max="19" width="10.33203125" customWidth="1"/>
    <col min="20" max="20" width="4.5" bestFit="1" customWidth="1"/>
    <col min="21" max="21" width="6.5" bestFit="1" customWidth="1"/>
  </cols>
  <sheetData>
    <row r="1" spans="1:21" ht="28">
      <c r="A1" s="26" t="s">
        <v>694</v>
      </c>
      <c r="B1" s="26" t="s">
        <v>343</v>
      </c>
      <c r="C1" s="26" t="s">
        <v>1</v>
      </c>
      <c r="D1" s="26" t="s">
        <v>693</v>
      </c>
      <c r="E1" s="26" t="s">
        <v>692</v>
      </c>
      <c r="F1" s="33" t="s">
        <v>691</v>
      </c>
      <c r="G1" s="33" t="s">
        <v>690</v>
      </c>
      <c r="H1" s="33" t="s">
        <v>689</v>
      </c>
      <c r="I1" s="33" t="s">
        <v>688</v>
      </c>
      <c r="J1" s="33" t="s">
        <v>687</v>
      </c>
      <c r="K1" s="33" t="s">
        <v>686</v>
      </c>
      <c r="L1" s="33" t="s">
        <v>685</v>
      </c>
      <c r="M1" s="26" t="s">
        <v>684</v>
      </c>
      <c r="N1" s="6" t="s">
        <v>683</v>
      </c>
      <c r="O1" s="26" t="s">
        <v>682</v>
      </c>
      <c r="P1" s="26" t="s">
        <v>440</v>
      </c>
      <c r="Q1" s="26" t="s">
        <v>681</v>
      </c>
      <c r="R1" s="26" t="s">
        <v>680</v>
      </c>
      <c r="S1" s="26" t="s">
        <v>679</v>
      </c>
      <c r="T1" s="26" t="s">
        <v>440</v>
      </c>
      <c r="U1" s="26" t="s">
        <v>439</v>
      </c>
    </row>
    <row r="2" spans="1:21">
      <c r="A2" s="13" t="s">
        <v>40</v>
      </c>
      <c r="B2" s="13" t="s">
        <v>225</v>
      </c>
      <c r="C2" s="13" t="s">
        <v>398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 t="s">
        <v>678</v>
      </c>
      <c r="O2" s="13"/>
      <c r="P2" s="13"/>
      <c r="Q2" s="13"/>
      <c r="R2" s="13" t="s">
        <v>677</v>
      </c>
      <c r="S2" s="13" t="s">
        <v>666</v>
      </c>
      <c r="T2" s="13" t="s">
        <v>357</v>
      </c>
      <c r="U2" s="13"/>
    </row>
    <row r="3" spans="1:21">
      <c r="A3" s="13" t="s">
        <v>32</v>
      </c>
      <c r="B3" s="13" t="s">
        <v>309</v>
      </c>
      <c r="C3" s="13" t="s">
        <v>398</v>
      </c>
      <c r="D3" s="13">
        <v>5</v>
      </c>
      <c r="E3" s="13"/>
      <c r="F3" s="13"/>
      <c r="G3" s="13">
        <v>1</v>
      </c>
      <c r="H3" s="13">
        <v>1</v>
      </c>
      <c r="I3" s="13">
        <v>1</v>
      </c>
      <c r="J3" s="13">
        <v>1</v>
      </c>
      <c r="K3" s="13">
        <v>1</v>
      </c>
      <c r="L3" s="13"/>
      <c r="M3" s="13"/>
      <c r="N3" s="13"/>
      <c r="O3" s="13"/>
      <c r="P3" s="13" t="s">
        <v>676</v>
      </c>
      <c r="Q3" s="13"/>
      <c r="R3" s="13"/>
      <c r="S3" s="13"/>
      <c r="T3" s="13" t="s">
        <v>357</v>
      </c>
      <c r="U3" s="13"/>
    </row>
    <row r="4" spans="1:21">
      <c r="A4" s="13" t="s">
        <v>327</v>
      </c>
      <c r="B4" s="13" t="s">
        <v>309</v>
      </c>
      <c r="C4" s="13" t="s">
        <v>398</v>
      </c>
      <c r="D4" s="13" t="s">
        <v>675</v>
      </c>
      <c r="E4" s="13"/>
      <c r="F4" s="13"/>
      <c r="G4" s="13"/>
      <c r="H4" s="13"/>
      <c r="I4" s="13"/>
      <c r="J4" s="13"/>
      <c r="K4" s="13"/>
      <c r="L4" s="13">
        <v>5</v>
      </c>
      <c r="M4" s="13"/>
      <c r="N4" s="13">
        <v>3</v>
      </c>
      <c r="O4" s="13"/>
      <c r="P4" s="13"/>
      <c r="Q4" s="13"/>
      <c r="R4" s="13"/>
      <c r="S4" s="13"/>
      <c r="T4" s="13" t="s">
        <v>357</v>
      </c>
      <c r="U4" s="13"/>
    </row>
    <row r="5" spans="1:21">
      <c r="A5" s="13" t="s">
        <v>130</v>
      </c>
      <c r="B5" s="13" t="s">
        <v>225</v>
      </c>
      <c r="C5" s="13" t="s">
        <v>361</v>
      </c>
      <c r="D5" s="13"/>
      <c r="E5" s="13">
        <v>1</v>
      </c>
      <c r="F5" s="13"/>
      <c r="G5" s="13">
        <v>2</v>
      </c>
      <c r="H5" s="13">
        <v>1</v>
      </c>
      <c r="I5" s="13">
        <v>1</v>
      </c>
      <c r="J5" s="13"/>
      <c r="K5" s="13">
        <v>4</v>
      </c>
      <c r="L5" s="13"/>
      <c r="M5" s="13">
        <v>1</v>
      </c>
      <c r="N5" s="13">
        <v>9</v>
      </c>
      <c r="O5" s="13"/>
      <c r="P5" s="13" t="s">
        <v>674</v>
      </c>
      <c r="Q5" s="13"/>
      <c r="R5" s="13" t="s">
        <v>673</v>
      </c>
      <c r="S5" s="13"/>
      <c r="T5" s="13" t="s">
        <v>357</v>
      </c>
      <c r="U5" s="13"/>
    </row>
    <row r="6" spans="1:21">
      <c r="A6" s="13" t="s">
        <v>64</v>
      </c>
      <c r="B6" s="13" t="s">
        <v>309</v>
      </c>
      <c r="C6" s="13" t="s">
        <v>394</v>
      </c>
      <c r="D6" s="13">
        <v>2</v>
      </c>
      <c r="E6" s="13"/>
      <c r="F6" s="13"/>
      <c r="G6" s="13"/>
      <c r="H6" s="13"/>
      <c r="I6" s="13"/>
      <c r="J6" s="13"/>
      <c r="K6" s="13"/>
      <c r="L6" s="13">
        <v>2</v>
      </c>
      <c r="M6" s="13"/>
      <c r="N6" s="13">
        <v>1</v>
      </c>
      <c r="O6" s="13"/>
      <c r="P6" s="13"/>
      <c r="Q6" s="13"/>
      <c r="R6" s="13"/>
      <c r="S6" s="13"/>
      <c r="T6" s="13" t="s">
        <v>357</v>
      </c>
      <c r="U6" s="13"/>
    </row>
    <row r="7" spans="1:21">
      <c r="A7" s="13" t="s">
        <v>80</v>
      </c>
      <c r="B7" s="13" t="s">
        <v>225</v>
      </c>
      <c r="C7" s="13" t="s">
        <v>374</v>
      </c>
      <c r="D7" s="13" t="s">
        <v>672</v>
      </c>
      <c r="E7" s="13"/>
      <c r="F7" s="13"/>
      <c r="G7" s="13"/>
      <c r="H7" s="13"/>
      <c r="I7" s="13"/>
      <c r="J7" s="13"/>
      <c r="K7" s="13"/>
      <c r="L7" s="13"/>
      <c r="M7" s="13">
        <v>1</v>
      </c>
      <c r="N7" s="13">
        <v>5</v>
      </c>
      <c r="O7" s="13"/>
      <c r="P7" s="13"/>
      <c r="Q7" s="13"/>
      <c r="R7" s="13"/>
      <c r="S7" s="13"/>
      <c r="T7" s="13" t="s">
        <v>357</v>
      </c>
      <c r="U7" s="13"/>
    </row>
    <row r="8" spans="1:21">
      <c r="A8" s="13" t="s">
        <v>84</v>
      </c>
      <c r="B8" s="13" t="s">
        <v>225</v>
      </c>
      <c r="C8" s="13" t="s">
        <v>374</v>
      </c>
      <c r="D8" s="13" t="s">
        <v>671</v>
      </c>
      <c r="E8" s="13"/>
      <c r="F8" s="13"/>
      <c r="G8" s="13"/>
      <c r="H8" s="13"/>
      <c r="I8" s="13"/>
      <c r="J8" s="13"/>
      <c r="K8" s="13">
        <v>2</v>
      </c>
      <c r="L8" s="13"/>
      <c r="M8" s="13"/>
      <c r="N8" s="13"/>
      <c r="O8" s="13"/>
      <c r="P8" s="13"/>
      <c r="Q8" s="13"/>
      <c r="R8" s="13"/>
      <c r="S8" s="13"/>
      <c r="T8" s="13" t="s">
        <v>357</v>
      </c>
      <c r="U8" s="13"/>
    </row>
    <row r="9" spans="1:21" s="32" customFormat="1" ht="56">
      <c r="A9" s="23" t="s">
        <v>110</v>
      </c>
      <c r="B9" s="23" t="s">
        <v>225</v>
      </c>
      <c r="C9" s="23" t="s">
        <v>374</v>
      </c>
      <c r="D9" s="23" t="s">
        <v>670</v>
      </c>
      <c r="E9" s="23" t="s">
        <v>357</v>
      </c>
      <c r="F9" s="23"/>
      <c r="G9" s="23">
        <v>2</v>
      </c>
      <c r="H9" s="23">
        <v>3</v>
      </c>
      <c r="I9" s="23">
        <v>1</v>
      </c>
      <c r="J9" s="23">
        <v>1</v>
      </c>
      <c r="K9" s="23">
        <v>11</v>
      </c>
      <c r="L9" s="23"/>
      <c r="M9" s="23">
        <v>1</v>
      </c>
      <c r="N9" s="23"/>
      <c r="O9" s="23" t="s">
        <v>357</v>
      </c>
      <c r="P9" s="23" t="s">
        <v>669</v>
      </c>
      <c r="Q9" s="23" t="s">
        <v>668</v>
      </c>
      <c r="R9" s="23" t="s">
        <v>667</v>
      </c>
      <c r="S9" s="23" t="s">
        <v>666</v>
      </c>
      <c r="T9" s="23" t="s">
        <v>357</v>
      </c>
      <c r="U9" s="23"/>
    </row>
    <row r="10" spans="1:21">
      <c r="A10" s="13" t="s">
        <v>55</v>
      </c>
      <c r="B10" s="13" t="s">
        <v>309</v>
      </c>
      <c r="C10" s="13" t="s">
        <v>391</v>
      </c>
      <c r="D10" s="13">
        <v>3</v>
      </c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 t="s">
        <v>665</v>
      </c>
      <c r="Q10" s="13"/>
      <c r="R10" s="13"/>
      <c r="S10" s="13"/>
      <c r="T10" s="13"/>
      <c r="U10" s="13"/>
    </row>
    <row r="11" spans="1:21">
      <c r="A11" s="13" t="s">
        <v>57</v>
      </c>
      <c r="B11" s="13" t="s">
        <v>225</v>
      </c>
      <c r="C11" s="13" t="s">
        <v>391</v>
      </c>
      <c r="D11" s="13"/>
      <c r="E11" s="13"/>
      <c r="F11" s="13"/>
      <c r="G11" s="13"/>
      <c r="H11" s="13">
        <v>1</v>
      </c>
      <c r="I11" s="13"/>
      <c r="J11" s="13"/>
      <c r="K11" s="13"/>
      <c r="L11" s="13"/>
      <c r="M11" s="13"/>
      <c r="N11" s="13">
        <v>2</v>
      </c>
      <c r="O11" s="13"/>
      <c r="P11" s="13"/>
      <c r="Q11" s="13"/>
      <c r="R11" s="13"/>
      <c r="S11" s="13"/>
      <c r="T11" s="13"/>
      <c r="U11" s="13"/>
    </row>
    <row r="12" spans="1:21">
      <c r="A12" s="13" t="s">
        <v>44</v>
      </c>
      <c r="B12" s="13" t="s">
        <v>225</v>
      </c>
      <c r="C12" s="13" t="s">
        <v>398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 t="s">
        <v>357</v>
      </c>
    </row>
  </sheetData>
  <pageMargins left="0.70866141732283472" right="0.70866141732283472" top="0.74803149606299213" bottom="0.74803149606299213" header="0.31496062992125984" footer="0.31496062992125984"/>
  <pageSetup paperSize="9" scale="59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A4E33-E7E6-EE4C-A8FF-8718C6A4110A}">
  <sheetPr>
    <pageSetUpPr fitToPage="1"/>
  </sheetPr>
  <dimension ref="A1:Z51"/>
  <sheetViews>
    <sheetView workbookViewId="0">
      <pane ySplit="1" topLeftCell="A2" activePane="bottomLeft" state="frozen"/>
      <selection pane="bottomLeft" activeCell="N13" sqref="N13"/>
    </sheetView>
  </sheetViews>
  <sheetFormatPr baseColWidth="10" defaultRowHeight="15"/>
  <cols>
    <col min="1" max="1" width="23.6640625" style="20" bestFit="1" customWidth="1"/>
    <col min="2" max="2" width="7.5" style="20" bestFit="1" customWidth="1"/>
    <col min="3" max="3" width="9.33203125" style="20" bestFit="1" customWidth="1"/>
    <col min="4" max="4" width="22.33203125" style="20" customWidth="1"/>
    <col min="5" max="5" width="20.6640625" style="20" bestFit="1" customWidth="1"/>
    <col min="6" max="6" width="19" style="20" customWidth="1"/>
    <col min="7" max="7" width="14.1640625" style="20" bestFit="1" customWidth="1"/>
    <col min="8" max="8" width="4.5" style="20" bestFit="1" customWidth="1"/>
    <col min="9" max="9" width="7.6640625" style="20" customWidth="1"/>
    <col min="10" max="10" width="18.5" style="20" bestFit="1" customWidth="1"/>
    <col min="11" max="11" width="7.5" style="20" bestFit="1" customWidth="1"/>
    <col min="12" max="12" width="15.1640625" style="20" customWidth="1"/>
    <col min="13" max="13" width="12.5" style="20" bestFit="1" customWidth="1"/>
    <col min="14" max="14" width="13.83203125" style="20" bestFit="1" customWidth="1"/>
    <col min="15" max="15" width="7.5" style="20" customWidth="1"/>
    <col min="16" max="16" width="8" style="20" bestFit="1" customWidth="1"/>
    <col min="17" max="17" width="7.83203125" style="20" customWidth="1"/>
    <col min="18" max="18" width="14.1640625" bestFit="1" customWidth="1"/>
    <col min="19" max="19" width="7.5" bestFit="1" customWidth="1"/>
    <col min="20" max="20" width="12.1640625" customWidth="1"/>
    <col min="21" max="21" width="11" bestFit="1" customWidth="1"/>
    <col min="22" max="22" width="11.83203125" bestFit="1" customWidth="1"/>
    <col min="23" max="23" width="7.5" bestFit="1" customWidth="1"/>
    <col min="24" max="24" width="9.1640625" customWidth="1"/>
    <col min="25" max="25" width="7.5" bestFit="1" customWidth="1"/>
    <col min="26" max="26" width="10.5" bestFit="1" customWidth="1"/>
  </cols>
  <sheetData>
    <row r="1" spans="1:26">
      <c r="A1" s="6" t="s">
        <v>694</v>
      </c>
      <c r="B1" s="6" t="s">
        <v>343</v>
      </c>
      <c r="C1" s="6" t="s">
        <v>1</v>
      </c>
      <c r="D1" s="6" t="s">
        <v>799</v>
      </c>
      <c r="E1" s="40" t="s">
        <v>788</v>
      </c>
      <c r="F1" s="6" t="s">
        <v>798</v>
      </c>
      <c r="G1" s="40" t="s">
        <v>788</v>
      </c>
      <c r="H1" s="6" t="s">
        <v>797</v>
      </c>
      <c r="I1" s="40" t="s">
        <v>788</v>
      </c>
      <c r="J1" s="6" t="s">
        <v>796</v>
      </c>
      <c r="K1" s="40" t="s">
        <v>788</v>
      </c>
      <c r="L1" s="6" t="s">
        <v>795</v>
      </c>
      <c r="M1" s="40" t="s">
        <v>788</v>
      </c>
      <c r="N1" s="6" t="s">
        <v>794</v>
      </c>
      <c r="O1" s="40" t="s">
        <v>788</v>
      </c>
      <c r="P1" s="6" t="s">
        <v>793</v>
      </c>
      <c r="Q1" s="40" t="s">
        <v>788</v>
      </c>
      <c r="R1" s="6" t="s">
        <v>792</v>
      </c>
      <c r="S1" s="40" t="s">
        <v>788</v>
      </c>
      <c r="T1" s="6" t="s">
        <v>791</v>
      </c>
      <c r="U1" s="40" t="s">
        <v>788</v>
      </c>
      <c r="V1" s="6" t="s">
        <v>790</v>
      </c>
      <c r="W1" s="40" t="s">
        <v>788</v>
      </c>
      <c r="X1" s="6" t="s">
        <v>789</v>
      </c>
      <c r="Y1" s="40" t="s">
        <v>788</v>
      </c>
      <c r="Z1" s="6" t="s">
        <v>787</v>
      </c>
    </row>
    <row r="2" spans="1:26">
      <c r="A2" s="23" t="s">
        <v>5</v>
      </c>
      <c r="B2" s="23" t="s">
        <v>309</v>
      </c>
      <c r="C2" s="23" t="s">
        <v>398</v>
      </c>
      <c r="D2" s="23"/>
      <c r="E2" s="23"/>
      <c r="F2" s="23" t="s">
        <v>786</v>
      </c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12"/>
    </row>
    <row r="3" spans="1:26">
      <c r="A3" s="23" t="s">
        <v>8</v>
      </c>
      <c r="B3" s="23" t="s">
        <v>309</v>
      </c>
      <c r="C3" s="23" t="s">
        <v>398</v>
      </c>
      <c r="D3" s="23"/>
      <c r="E3" s="23"/>
      <c r="F3" s="23" t="s">
        <v>785</v>
      </c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12"/>
    </row>
    <row r="4" spans="1:26">
      <c r="A4" s="13" t="s">
        <v>161</v>
      </c>
      <c r="B4" s="13" t="s">
        <v>309</v>
      </c>
      <c r="C4" s="23" t="s">
        <v>398</v>
      </c>
      <c r="D4" s="13"/>
      <c r="E4" s="13"/>
      <c r="F4" s="13"/>
      <c r="G4" s="13"/>
      <c r="H4" s="13"/>
      <c r="I4" s="13"/>
      <c r="J4" s="13"/>
      <c r="K4" s="13"/>
      <c r="L4" s="13" t="s">
        <v>784</v>
      </c>
      <c r="M4" s="13" t="s">
        <v>783</v>
      </c>
      <c r="N4" s="13"/>
      <c r="O4" s="13"/>
      <c r="P4" s="13"/>
      <c r="Q4" s="13"/>
      <c r="R4" s="37"/>
      <c r="S4" s="37"/>
      <c r="T4" s="37"/>
      <c r="U4" s="37"/>
      <c r="V4" s="37"/>
      <c r="W4" s="37"/>
      <c r="X4" s="37"/>
      <c r="Y4" s="37"/>
      <c r="Z4" s="37"/>
    </row>
    <row r="5" spans="1:26">
      <c r="A5" s="23" t="s">
        <v>35</v>
      </c>
      <c r="B5" s="23" t="s">
        <v>309</v>
      </c>
      <c r="C5" s="23" t="s">
        <v>398</v>
      </c>
      <c r="D5" s="23" t="s">
        <v>713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12"/>
    </row>
    <row r="6" spans="1:26">
      <c r="A6" s="13" t="s">
        <v>148</v>
      </c>
      <c r="B6" s="13" t="s">
        <v>309</v>
      </c>
      <c r="C6" s="23" t="s">
        <v>398</v>
      </c>
      <c r="D6" s="13" t="s">
        <v>713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>
      <c r="A7" s="13" t="s">
        <v>149</v>
      </c>
      <c r="B7" s="13" t="s">
        <v>309</v>
      </c>
      <c r="C7" s="23" t="s">
        <v>398</v>
      </c>
      <c r="D7" s="13" t="s">
        <v>713</v>
      </c>
      <c r="E7" s="13" t="s">
        <v>782</v>
      </c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>
      <c r="A8" s="13" t="s">
        <v>102</v>
      </c>
      <c r="B8" s="13" t="s">
        <v>309</v>
      </c>
      <c r="C8" s="23" t="s">
        <v>398</v>
      </c>
      <c r="D8" s="13" t="s">
        <v>713</v>
      </c>
      <c r="E8" s="13" t="s">
        <v>706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>
      <c r="A9" s="23" t="s">
        <v>13</v>
      </c>
      <c r="B9" s="23" t="s">
        <v>309</v>
      </c>
      <c r="C9" s="23" t="s">
        <v>398</v>
      </c>
      <c r="D9" s="23" t="s">
        <v>781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12"/>
    </row>
    <row r="10" spans="1:26" s="35" customFormat="1" ht="28">
      <c r="A10" s="12" t="s">
        <v>15</v>
      </c>
      <c r="B10" s="12" t="s">
        <v>309</v>
      </c>
      <c r="C10" s="23" t="s">
        <v>398</v>
      </c>
      <c r="D10" s="12"/>
      <c r="E10" s="12"/>
      <c r="F10" s="12"/>
      <c r="G10" s="12"/>
      <c r="H10" s="12"/>
      <c r="I10" s="12"/>
      <c r="J10" s="12"/>
      <c r="K10" s="12"/>
      <c r="L10" s="23" t="s">
        <v>780</v>
      </c>
      <c r="M10" s="12" t="s">
        <v>779</v>
      </c>
      <c r="N10" s="12"/>
      <c r="O10" s="12"/>
      <c r="P10" s="12"/>
      <c r="Q10" s="12"/>
      <c r="R10" s="36"/>
      <c r="S10" s="36"/>
      <c r="T10" s="36"/>
      <c r="U10" s="36"/>
      <c r="V10" s="36"/>
      <c r="W10" s="36"/>
      <c r="X10" s="36"/>
      <c r="Y10" s="36"/>
      <c r="Z10" s="36"/>
    </row>
    <row r="11" spans="1:26">
      <c r="A11" s="23" t="s">
        <v>152</v>
      </c>
      <c r="B11" s="23" t="s">
        <v>309</v>
      </c>
      <c r="C11" s="23" t="s">
        <v>398</v>
      </c>
      <c r="D11" s="23"/>
      <c r="E11" s="23"/>
      <c r="F11" s="23" t="s">
        <v>778</v>
      </c>
      <c r="G11" s="23"/>
      <c r="H11" s="23"/>
      <c r="I11" s="23"/>
      <c r="J11" s="23" t="s">
        <v>777</v>
      </c>
      <c r="K11" s="23"/>
      <c r="L11" s="23"/>
      <c r="M11" s="23"/>
      <c r="N11" s="23" t="s">
        <v>776</v>
      </c>
      <c r="O11" s="23" t="s">
        <v>775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12"/>
    </row>
    <row r="12" spans="1:26">
      <c r="A12" s="23" t="s">
        <v>27</v>
      </c>
      <c r="B12" s="23" t="s">
        <v>309</v>
      </c>
      <c r="C12" s="23" t="s">
        <v>398</v>
      </c>
      <c r="D12" s="23" t="s">
        <v>774</v>
      </c>
      <c r="E12" s="23" t="s">
        <v>773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12"/>
    </row>
    <row r="13" spans="1:26" ht="56">
      <c r="A13" s="12" t="s">
        <v>105</v>
      </c>
      <c r="B13" s="12" t="s">
        <v>309</v>
      </c>
      <c r="C13" s="23" t="s">
        <v>398</v>
      </c>
      <c r="D13" s="23" t="s">
        <v>772</v>
      </c>
      <c r="E13" s="12" t="s">
        <v>744</v>
      </c>
      <c r="F13" s="12" t="s">
        <v>771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8">
      <c r="A14" s="8" t="s">
        <v>37</v>
      </c>
      <c r="B14" s="8" t="s">
        <v>225</v>
      </c>
      <c r="C14" s="8" t="s">
        <v>398</v>
      </c>
      <c r="D14" s="8"/>
      <c r="E14" s="8"/>
      <c r="F14" s="8" t="s">
        <v>762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 t="s">
        <v>770</v>
      </c>
      <c r="U14" s="8" t="s">
        <v>769</v>
      </c>
      <c r="V14" s="8"/>
      <c r="W14" s="8"/>
      <c r="X14" s="8"/>
      <c r="Y14" s="8"/>
      <c r="Z14" s="7"/>
    </row>
    <row r="15" spans="1:26">
      <c r="A15" s="8" t="s">
        <v>142</v>
      </c>
      <c r="B15" s="8" t="s">
        <v>225</v>
      </c>
      <c r="C15" s="8" t="s">
        <v>398</v>
      </c>
      <c r="D15" s="8" t="s">
        <v>768</v>
      </c>
      <c r="E15" s="8" t="s">
        <v>767</v>
      </c>
      <c r="F15" s="8" t="s">
        <v>762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7"/>
    </row>
    <row r="16" spans="1:26">
      <c r="A16" s="8" t="s">
        <v>308</v>
      </c>
      <c r="B16" s="8" t="s">
        <v>225</v>
      </c>
      <c r="C16" s="8" t="s">
        <v>398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 t="s">
        <v>766</v>
      </c>
      <c r="S16" s="8"/>
      <c r="T16" s="8"/>
      <c r="U16" s="8"/>
      <c r="V16" s="8"/>
      <c r="W16" s="8"/>
      <c r="X16" s="8"/>
      <c r="Y16" s="8"/>
      <c r="Z16" s="7"/>
    </row>
    <row r="17" spans="1:26">
      <c r="A17" s="8" t="s">
        <v>14</v>
      </c>
      <c r="B17" s="8" t="s">
        <v>225</v>
      </c>
      <c r="C17" s="8" t="s">
        <v>398</v>
      </c>
      <c r="D17" s="8" t="s">
        <v>765</v>
      </c>
      <c r="E17" s="8"/>
      <c r="F17" s="8" t="s">
        <v>708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 t="s">
        <v>764</v>
      </c>
      <c r="S17" s="8"/>
      <c r="T17" s="8"/>
      <c r="U17" s="8"/>
      <c r="V17" s="8"/>
      <c r="W17" s="8"/>
      <c r="X17" s="8"/>
      <c r="Y17" s="8"/>
      <c r="Z17" s="7"/>
    </row>
    <row r="18" spans="1:26">
      <c r="A18" s="8" t="s">
        <v>306</v>
      </c>
      <c r="B18" s="8" t="s">
        <v>225</v>
      </c>
      <c r="C18" s="8" t="s">
        <v>398</v>
      </c>
      <c r="D18" s="8"/>
      <c r="E18" s="8"/>
      <c r="F18" s="8"/>
      <c r="G18" s="8"/>
      <c r="H18" s="8"/>
      <c r="I18" s="8"/>
      <c r="J18" s="8" t="s">
        <v>763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7"/>
    </row>
    <row r="19" spans="1:26">
      <c r="A19" s="8" t="s">
        <v>305</v>
      </c>
      <c r="B19" s="8" t="s">
        <v>225</v>
      </c>
      <c r="C19" s="8" t="s">
        <v>398</v>
      </c>
      <c r="D19" s="8"/>
      <c r="E19" s="8"/>
      <c r="F19" s="8" t="s">
        <v>762</v>
      </c>
      <c r="G19" s="8" t="s">
        <v>761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7"/>
    </row>
    <row r="20" spans="1:26" ht="28">
      <c r="A20" s="7" t="s">
        <v>103</v>
      </c>
      <c r="B20" s="7" t="s">
        <v>225</v>
      </c>
      <c r="C20" s="8" t="s">
        <v>398</v>
      </c>
      <c r="D20" s="7" t="s">
        <v>760</v>
      </c>
      <c r="E20" s="7" t="s">
        <v>759</v>
      </c>
      <c r="F20" s="7" t="s">
        <v>758</v>
      </c>
      <c r="G20" s="7" t="s">
        <v>757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8" t="s">
        <v>756</v>
      </c>
      <c r="U20" s="7" t="s">
        <v>755</v>
      </c>
      <c r="V20" s="7" t="s">
        <v>754</v>
      </c>
      <c r="W20" s="7"/>
      <c r="X20" s="7"/>
      <c r="Y20" s="7"/>
      <c r="Z20" s="7" t="s">
        <v>753</v>
      </c>
    </row>
    <row r="21" spans="1:26" ht="98">
      <c r="A21" s="7" t="s">
        <v>41</v>
      </c>
      <c r="B21" s="7" t="s">
        <v>225</v>
      </c>
      <c r="C21" s="8" t="s">
        <v>398</v>
      </c>
      <c r="D21" s="8" t="s">
        <v>752</v>
      </c>
      <c r="E21" s="8" t="s">
        <v>751</v>
      </c>
      <c r="F21" s="7" t="s">
        <v>750</v>
      </c>
      <c r="G21" s="7"/>
      <c r="H21" s="7"/>
      <c r="I21" s="7"/>
      <c r="J21" s="7"/>
      <c r="K21" s="7"/>
      <c r="L21" s="7"/>
      <c r="M21" s="7"/>
      <c r="N21" s="7"/>
      <c r="O21" s="7"/>
      <c r="P21" s="8" t="s">
        <v>749</v>
      </c>
      <c r="Q21" s="7"/>
      <c r="R21" s="39"/>
      <c r="S21" s="39"/>
      <c r="T21" s="39"/>
      <c r="U21" s="39"/>
      <c r="V21" s="39"/>
      <c r="W21" s="39"/>
      <c r="X21" s="39"/>
      <c r="Y21" s="39"/>
      <c r="Z21" s="39"/>
    </row>
    <row r="22" spans="1:26" s="35" customFormat="1" ht="56">
      <c r="A22" s="8" t="s">
        <v>106</v>
      </c>
      <c r="B22" s="8" t="s">
        <v>225</v>
      </c>
      <c r="C22" s="8" t="s">
        <v>398</v>
      </c>
      <c r="D22" s="8" t="s">
        <v>748</v>
      </c>
      <c r="E22" s="8" t="s">
        <v>747</v>
      </c>
      <c r="F22" s="8" t="s">
        <v>746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 t="s">
        <v>357</v>
      </c>
      <c r="W22" s="8"/>
      <c r="X22" s="8" t="s">
        <v>357</v>
      </c>
      <c r="Y22" s="8"/>
      <c r="Z22" s="7"/>
    </row>
    <row r="23" spans="1:26" ht="56">
      <c r="A23" s="8" t="s">
        <v>107</v>
      </c>
      <c r="B23" s="8" t="s">
        <v>225</v>
      </c>
      <c r="C23" s="8" t="s">
        <v>398</v>
      </c>
      <c r="D23" s="8" t="s">
        <v>745</v>
      </c>
      <c r="E23" s="8" t="s">
        <v>744</v>
      </c>
      <c r="F23" s="8" t="s">
        <v>743</v>
      </c>
      <c r="G23" s="8"/>
      <c r="H23" s="8"/>
      <c r="I23" s="8"/>
      <c r="J23" s="8"/>
      <c r="K23" s="8"/>
      <c r="L23" s="8"/>
      <c r="M23" s="8"/>
      <c r="N23" s="8"/>
      <c r="O23" s="8"/>
      <c r="P23" s="8" t="s">
        <v>742</v>
      </c>
      <c r="Q23" s="8"/>
      <c r="R23" s="8"/>
      <c r="S23" s="8"/>
      <c r="T23" s="8"/>
      <c r="U23" s="8"/>
      <c r="V23" s="8" t="s">
        <v>741</v>
      </c>
      <c r="W23" s="8"/>
      <c r="X23" s="8"/>
      <c r="Y23" s="8"/>
      <c r="Z23" s="8"/>
    </row>
    <row r="24" spans="1:26" ht="28">
      <c r="A24" s="8" t="s">
        <v>44</v>
      </c>
      <c r="B24" s="8" t="s">
        <v>225</v>
      </c>
      <c r="C24" s="8" t="s">
        <v>398</v>
      </c>
      <c r="D24" s="8" t="s">
        <v>740</v>
      </c>
      <c r="E24" s="8"/>
      <c r="F24" s="8" t="s">
        <v>739</v>
      </c>
      <c r="G24" s="8"/>
      <c r="H24" s="8"/>
      <c r="I24" s="8"/>
      <c r="J24" s="8"/>
      <c r="K24" s="8"/>
      <c r="L24" s="8" t="s">
        <v>738</v>
      </c>
      <c r="M24" s="8" t="s">
        <v>695</v>
      </c>
      <c r="N24" s="8"/>
      <c r="O24" s="8"/>
      <c r="P24" s="8" t="s">
        <v>357</v>
      </c>
      <c r="Q24" s="8"/>
      <c r="R24" s="8"/>
      <c r="S24" s="8"/>
      <c r="T24" s="8"/>
      <c r="U24" s="8"/>
      <c r="V24" s="8"/>
      <c r="W24" s="8"/>
      <c r="X24" s="8"/>
      <c r="Y24" s="8"/>
      <c r="Z24" s="7"/>
    </row>
    <row r="25" spans="1:26" s="35" customFormat="1" ht="28">
      <c r="A25" s="12" t="s">
        <v>61</v>
      </c>
      <c r="B25" s="12" t="s">
        <v>309</v>
      </c>
      <c r="C25" s="12" t="s">
        <v>47</v>
      </c>
      <c r="D25" s="23" t="s">
        <v>737</v>
      </c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23" t="s">
        <v>736</v>
      </c>
      <c r="Y25" s="12"/>
      <c r="Z25" s="12"/>
    </row>
    <row r="26" spans="1:26">
      <c r="A26" s="13" t="s">
        <v>51</v>
      </c>
      <c r="B26" s="13" t="s">
        <v>309</v>
      </c>
      <c r="C26" s="13" t="s">
        <v>47</v>
      </c>
      <c r="D26" s="13" t="s">
        <v>735</v>
      </c>
      <c r="E26" s="13"/>
      <c r="F26" s="13" t="s">
        <v>734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8">
      <c r="A27" s="12" t="s">
        <v>164</v>
      </c>
      <c r="B27" s="12" t="s">
        <v>309</v>
      </c>
      <c r="C27" s="12" t="s">
        <v>47</v>
      </c>
      <c r="D27" s="23" t="s">
        <v>733</v>
      </c>
      <c r="E27" s="12" t="s">
        <v>732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>
      <c r="A28" s="34" t="s">
        <v>52</v>
      </c>
      <c r="B28" s="34" t="s">
        <v>225</v>
      </c>
      <c r="C28" s="34" t="s">
        <v>47</v>
      </c>
      <c r="D28" s="38" t="s">
        <v>731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 t="s">
        <v>730</v>
      </c>
      <c r="S28" s="34"/>
      <c r="T28" s="34"/>
      <c r="U28" s="34"/>
      <c r="V28" s="34"/>
      <c r="W28" s="34"/>
      <c r="X28" s="34"/>
      <c r="Y28" s="34"/>
      <c r="Z28" s="34"/>
    </row>
    <row r="29" spans="1:26">
      <c r="A29" s="13" t="s">
        <v>53</v>
      </c>
      <c r="B29" s="13" t="s">
        <v>309</v>
      </c>
      <c r="C29" s="13" t="s">
        <v>391</v>
      </c>
      <c r="D29" s="13" t="s">
        <v>713</v>
      </c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>
      <c r="A30" s="13" t="s">
        <v>58</v>
      </c>
      <c r="B30" s="13" t="s">
        <v>309</v>
      </c>
      <c r="C30" s="13" t="s">
        <v>391</v>
      </c>
      <c r="D30" s="13"/>
      <c r="E30" s="13"/>
      <c r="F30" s="13" t="s">
        <v>729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>
        <v>1</v>
      </c>
      <c r="Y30" s="13"/>
      <c r="Z30" s="13"/>
    </row>
    <row r="31" spans="1:26" s="35" customFormat="1" ht="28">
      <c r="A31" s="7" t="s">
        <v>57</v>
      </c>
      <c r="B31" s="7" t="s">
        <v>225</v>
      </c>
      <c r="C31" s="7" t="s">
        <v>391</v>
      </c>
      <c r="D31" s="7" t="s">
        <v>713</v>
      </c>
      <c r="E31" s="7"/>
      <c r="F31" s="7" t="s">
        <v>728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8" t="s">
        <v>728</v>
      </c>
      <c r="Y31" s="7"/>
      <c r="Z31" s="7"/>
    </row>
    <row r="32" spans="1:26">
      <c r="A32" s="13" t="s">
        <v>68</v>
      </c>
      <c r="B32" s="13" t="s">
        <v>309</v>
      </c>
      <c r="C32" s="13" t="s">
        <v>374</v>
      </c>
      <c r="D32" s="13"/>
      <c r="E32" s="13"/>
      <c r="F32" s="13" t="s">
        <v>727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s="35" customFormat="1" ht="28">
      <c r="A33" s="12" t="s">
        <v>88</v>
      </c>
      <c r="B33" s="12" t="s">
        <v>309</v>
      </c>
      <c r="C33" s="12" t="s">
        <v>374</v>
      </c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23" t="s">
        <v>726</v>
      </c>
      <c r="S33" s="12"/>
      <c r="T33" s="12"/>
      <c r="U33" s="12"/>
      <c r="V33" s="12"/>
      <c r="W33" s="12"/>
      <c r="X33" s="12"/>
      <c r="Y33" s="12"/>
      <c r="Z33" s="12"/>
    </row>
    <row r="34" spans="1:26" s="35" customFormat="1" ht="28">
      <c r="A34" s="7" t="s">
        <v>87</v>
      </c>
      <c r="B34" s="7" t="s">
        <v>225</v>
      </c>
      <c r="C34" s="7" t="s">
        <v>374</v>
      </c>
      <c r="D34" s="7"/>
      <c r="E34" s="7"/>
      <c r="F34" s="7" t="s">
        <v>695</v>
      </c>
      <c r="G34" s="7"/>
      <c r="H34" s="7"/>
      <c r="I34" s="7"/>
      <c r="J34" s="7"/>
      <c r="K34" s="7"/>
      <c r="L34" s="8" t="s">
        <v>725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s="35" customFormat="1" ht="28">
      <c r="A35" s="7" t="s">
        <v>70</v>
      </c>
      <c r="B35" s="7" t="s">
        <v>225</v>
      </c>
      <c r="C35" s="7" t="s">
        <v>374</v>
      </c>
      <c r="D35" s="8" t="s">
        <v>724</v>
      </c>
      <c r="E35" s="7" t="s">
        <v>723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s="35" customFormat="1">
      <c r="A36" s="34" t="s">
        <v>110</v>
      </c>
      <c r="B36" s="34" t="s">
        <v>225</v>
      </c>
      <c r="C36" s="34" t="s">
        <v>374</v>
      </c>
      <c r="D36" s="34"/>
      <c r="E36" s="34"/>
      <c r="F36" s="34" t="s">
        <v>708</v>
      </c>
      <c r="G36" s="34"/>
      <c r="H36" s="34"/>
      <c r="I36" s="34"/>
      <c r="J36" s="34"/>
      <c r="K36" s="34"/>
      <c r="L36" s="34"/>
      <c r="M36" s="34"/>
      <c r="N36" s="34"/>
      <c r="O36" s="34"/>
      <c r="P36" s="34" t="s">
        <v>722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s="35" customFormat="1">
      <c r="A37" s="34" t="s">
        <v>84</v>
      </c>
      <c r="B37" s="34" t="s">
        <v>225</v>
      </c>
      <c r="C37" s="34" t="s">
        <v>374</v>
      </c>
      <c r="D37" s="34" t="s">
        <v>695</v>
      </c>
      <c r="E37" s="34" t="s">
        <v>721</v>
      </c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 t="s">
        <v>720</v>
      </c>
      <c r="S37" s="34"/>
      <c r="T37" s="34"/>
      <c r="U37" s="34"/>
      <c r="V37" s="34"/>
      <c r="W37" s="34"/>
      <c r="X37" s="34" t="s">
        <v>633</v>
      </c>
      <c r="Y37" s="34"/>
      <c r="Z37" s="34" t="s">
        <v>719</v>
      </c>
    </row>
    <row r="38" spans="1:26">
      <c r="A38" s="34" t="s">
        <v>71</v>
      </c>
      <c r="B38" s="34" t="s">
        <v>225</v>
      </c>
      <c r="C38" s="34" t="s">
        <v>374</v>
      </c>
      <c r="D38" s="34"/>
      <c r="E38" s="34"/>
      <c r="F38" s="34" t="s">
        <v>718</v>
      </c>
      <c r="G38" s="34"/>
      <c r="H38" s="34"/>
      <c r="I38" s="34"/>
      <c r="J38" s="34"/>
      <c r="K38" s="34"/>
      <c r="L38" s="34" t="s">
        <v>717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s="35" customFormat="1">
      <c r="A39" s="13" t="s">
        <v>131</v>
      </c>
      <c r="B39" s="13" t="s">
        <v>309</v>
      </c>
      <c r="C39" s="13" t="s">
        <v>361</v>
      </c>
      <c r="D39" s="13" t="s">
        <v>716</v>
      </c>
      <c r="E39" s="13"/>
      <c r="F39" s="13" t="s">
        <v>695</v>
      </c>
      <c r="G39" s="13"/>
      <c r="H39" s="13"/>
      <c r="I39" s="13"/>
      <c r="J39" s="13"/>
      <c r="K39" s="13"/>
      <c r="L39" s="13" t="s">
        <v>714</v>
      </c>
      <c r="M39" s="13"/>
      <c r="N39" s="13"/>
      <c r="O39" s="13"/>
      <c r="P39" s="13"/>
      <c r="Q39" s="13"/>
      <c r="R39" s="37"/>
      <c r="S39" s="37"/>
      <c r="T39" s="37"/>
      <c r="U39" s="37"/>
      <c r="V39" s="37"/>
      <c r="W39" s="37"/>
      <c r="X39" s="37"/>
      <c r="Y39" s="37"/>
      <c r="Z39" s="37"/>
    </row>
    <row r="40" spans="1:26" s="35" customFormat="1" ht="28">
      <c r="A40" s="12" t="s">
        <v>113</v>
      </c>
      <c r="B40" s="12" t="s">
        <v>309</v>
      </c>
      <c r="C40" s="12" t="s">
        <v>361</v>
      </c>
      <c r="D40" s="23" t="s">
        <v>715</v>
      </c>
      <c r="E40" s="12"/>
      <c r="F40" s="12" t="s">
        <v>714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s="35" customFormat="1">
      <c r="A41" s="12" t="s">
        <v>115</v>
      </c>
      <c r="B41" s="12" t="s">
        <v>309</v>
      </c>
      <c r="C41" s="12" t="s">
        <v>361</v>
      </c>
      <c r="D41" s="12" t="s">
        <v>713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s="35" customFormat="1" ht="28">
      <c r="A42" s="12" t="s">
        <v>313</v>
      </c>
      <c r="B42" s="12" t="s">
        <v>309</v>
      </c>
      <c r="C42" s="12" t="s">
        <v>361</v>
      </c>
      <c r="D42" s="12"/>
      <c r="E42" s="12"/>
      <c r="F42" s="23" t="s">
        <v>712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36"/>
      <c r="S42" s="36"/>
      <c r="T42" s="36"/>
      <c r="U42" s="36"/>
      <c r="V42" s="36"/>
      <c r="W42" s="36"/>
      <c r="X42" s="36"/>
      <c r="Y42" s="36"/>
      <c r="Z42" s="36"/>
    </row>
    <row r="43" spans="1:26">
      <c r="A43" s="12" t="s">
        <v>117</v>
      </c>
      <c r="B43" s="12" t="s">
        <v>309</v>
      </c>
      <c r="C43" s="12" t="s">
        <v>361</v>
      </c>
      <c r="D43" s="12"/>
      <c r="E43" s="12"/>
      <c r="F43" s="12" t="s">
        <v>711</v>
      </c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42">
      <c r="A44" s="7" t="s">
        <v>94</v>
      </c>
      <c r="B44" s="7" t="s">
        <v>225</v>
      </c>
      <c r="C44" s="7" t="s">
        <v>361</v>
      </c>
      <c r="D44" s="8" t="s">
        <v>710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>
      <c r="A45" s="34" t="s">
        <v>95</v>
      </c>
      <c r="B45" s="34" t="s">
        <v>225</v>
      </c>
      <c r="C45" s="34" t="s">
        <v>361</v>
      </c>
      <c r="D45" s="34" t="s">
        <v>709</v>
      </c>
      <c r="E45" s="34"/>
      <c r="F45" s="34" t="s">
        <v>708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>
      <c r="A46" s="7" t="s">
        <v>118</v>
      </c>
      <c r="B46" s="7" t="s">
        <v>225</v>
      </c>
      <c r="C46" s="7" t="s">
        <v>361</v>
      </c>
      <c r="D46" s="7" t="s">
        <v>707</v>
      </c>
      <c r="E46" s="7" t="s">
        <v>706</v>
      </c>
      <c r="F46" s="7" t="s">
        <v>705</v>
      </c>
      <c r="G46" s="7" t="s">
        <v>704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>
      <c r="A47" s="7" t="s">
        <v>96</v>
      </c>
      <c r="B47" s="7" t="s">
        <v>225</v>
      </c>
      <c r="C47" s="7" t="s">
        <v>361</v>
      </c>
      <c r="D47" s="7" t="s">
        <v>703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 t="s">
        <v>702</v>
      </c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>
      <c r="A48" s="34" t="s">
        <v>121</v>
      </c>
      <c r="B48" s="34" t="s">
        <v>225</v>
      </c>
      <c r="C48" s="34" t="s">
        <v>361</v>
      </c>
      <c r="D48" s="34" t="s">
        <v>701</v>
      </c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s="35" customFormat="1" ht="28">
      <c r="A49" s="12" t="s">
        <v>310</v>
      </c>
      <c r="B49" s="12" t="s">
        <v>309</v>
      </c>
      <c r="C49" s="12" t="s">
        <v>697</v>
      </c>
      <c r="D49" s="23" t="s">
        <v>700</v>
      </c>
      <c r="E49" s="12"/>
      <c r="F49" s="23" t="s">
        <v>699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>
      <c r="A50" s="13" t="s">
        <v>39</v>
      </c>
      <c r="B50" s="13" t="s">
        <v>309</v>
      </c>
      <c r="C50" s="13" t="s">
        <v>697</v>
      </c>
      <c r="D50" s="13"/>
      <c r="E50" s="13"/>
      <c r="F50" s="13"/>
      <c r="G50" s="13"/>
      <c r="H50" s="13" t="s">
        <v>357</v>
      </c>
      <c r="I50" s="13" t="s">
        <v>698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>
      <c r="A51" s="34" t="s">
        <v>99</v>
      </c>
      <c r="B51" s="34" t="s">
        <v>225</v>
      </c>
      <c r="C51" s="34" t="s">
        <v>697</v>
      </c>
      <c r="D51" s="34"/>
      <c r="E51" s="34"/>
      <c r="F51" s="34" t="s">
        <v>696</v>
      </c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 t="s">
        <v>695</v>
      </c>
      <c r="Y51" s="34"/>
      <c r="Z51" s="34"/>
    </row>
  </sheetData>
  <pageMargins left="0.70866141732283472" right="0.70866141732283472" top="0.74803149606299213" bottom="0.74803149606299213" header="0.31496062992125984" footer="0.31496062992125984"/>
  <pageSetup paperSize="9" scale="42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</vt:i4>
      </vt:variant>
    </vt:vector>
  </HeadingPairs>
  <TitlesOfParts>
    <vt:vector size="16" baseType="lpstr">
      <vt:lpstr>COUV</vt:lpstr>
      <vt:lpstr>Annexe 1.1 Croisement</vt:lpstr>
      <vt:lpstr>Annexe 3.2 - Synthèse des rés</vt:lpstr>
      <vt:lpstr>Annexe 3.3</vt:lpstr>
      <vt:lpstr>Annexe 4.1 - Tableau des descri</vt:lpstr>
      <vt:lpstr>Annexe 4.2 - Informations sur l</vt:lpstr>
      <vt:lpstr>Annexe 4.3 - Informations sur l</vt:lpstr>
      <vt:lpstr>Annexe 4.4 - Informations sur l</vt:lpstr>
      <vt:lpstr>Annexe 4.5 - Recensement des di</vt:lpstr>
      <vt:lpstr>Annexe 4.6 - Synthèse des form</vt:lpstr>
      <vt:lpstr>Annexe 5.1 - Chronologie</vt:lpstr>
      <vt:lpstr>Annexe 5.2 - Distance oppidum-a</vt:lpstr>
      <vt:lpstr>Annexe 5.3 - Variété artisana</vt:lpstr>
      <vt:lpstr>Annexe 6.1 - Distances des vill</vt:lpstr>
      <vt:lpstr>Annexe 7.1</vt:lpstr>
      <vt:lpstr>'Annexe 6.1 - Distances des vill'!Résultats_analyse_distances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Florian Baret</dc:creator>
  <cp:lastModifiedBy>Microsoft Office User</cp:lastModifiedBy>
  <cp:lastPrinted>2014-10-30T13:31:12Z</cp:lastPrinted>
  <dcterms:created xsi:type="dcterms:W3CDTF">2014-02-10T07:40:57Z</dcterms:created>
  <dcterms:modified xsi:type="dcterms:W3CDTF">2021-11-18T14:38:26Z</dcterms:modified>
</cp:coreProperties>
</file>